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9080" windowHeight="27500" tabRatio="500"/>
  </bookViews>
  <sheets>
    <sheet name="Sheet2" sheetId="2" r:id="rId1"/>
  </sheets>
  <definedNames>
    <definedName name="_xlnm.Print_Area" localSheetId="0">Sheet2!$A$17:$B$169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80" i="2"/>
  <c r="G177"/>
  <c r="F177"/>
  <c r="A177"/>
  <c r="G176"/>
  <c r="F176"/>
  <c r="G175"/>
  <c r="F175"/>
  <c r="G174"/>
  <c r="F174"/>
  <c r="G173"/>
  <c r="F173"/>
  <c r="G172"/>
  <c r="F172"/>
  <c r="G171"/>
  <c r="F171"/>
  <c r="G169"/>
  <c r="F169"/>
  <c r="G168"/>
  <c r="F168"/>
  <c r="G167"/>
  <c r="F167"/>
  <c r="G166"/>
  <c r="F166"/>
  <c r="G165"/>
  <c r="F165"/>
  <c r="G163"/>
  <c r="F163"/>
  <c r="G162"/>
  <c r="F162"/>
  <c r="G161"/>
  <c r="F161"/>
  <c r="G160"/>
  <c r="F160"/>
  <c r="G159"/>
  <c r="F159"/>
  <c r="G157"/>
  <c r="F157"/>
  <c r="G156"/>
  <c r="F156"/>
  <c r="G154"/>
  <c r="F154"/>
  <c r="G153"/>
  <c r="F153"/>
  <c r="G152"/>
  <c r="F152"/>
  <c r="G151"/>
  <c r="F151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8"/>
  <c r="F118"/>
  <c r="G117"/>
  <c r="F117"/>
  <c r="G116"/>
  <c r="F116"/>
  <c r="G115"/>
  <c r="F115"/>
  <c r="G114"/>
  <c r="F114"/>
  <c r="G111"/>
  <c r="F111"/>
  <c r="G110"/>
  <c r="F110"/>
  <c r="G109"/>
  <c r="F109"/>
  <c r="G107"/>
  <c r="F107"/>
  <c r="G106"/>
  <c r="F106"/>
  <c r="G105"/>
  <c r="F105"/>
  <c r="G104"/>
  <c r="F104"/>
  <c r="G103"/>
  <c r="F103"/>
  <c r="G101"/>
  <c r="F101"/>
  <c r="G100"/>
  <c r="F100"/>
  <c r="G99"/>
  <c r="F99"/>
  <c r="G95"/>
  <c r="F95"/>
  <c r="G93"/>
  <c r="F93"/>
  <c r="G92"/>
  <c r="F92"/>
  <c r="G91"/>
  <c r="F91"/>
  <c r="G90"/>
  <c r="F90"/>
  <c r="G87"/>
  <c r="F87"/>
  <c r="G86"/>
  <c r="F86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1"/>
  <c r="F71"/>
  <c r="G70"/>
  <c r="F70"/>
  <c r="G69"/>
  <c r="F69"/>
  <c r="G67"/>
  <c r="F67"/>
  <c r="G66"/>
  <c r="F66"/>
  <c r="G64"/>
  <c r="F64"/>
  <c r="G63"/>
  <c r="F63"/>
  <c r="G62"/>
  <c r="F62"/>
  <c r="G61"/>
  <c r="F61"/>
  <c r="G60"/>
  <c r="F60"/>
  <c r="G59"/>
  <c r="F59"/>
  <c r="G56"/>
  <c r="F56"/>
  <c r="G55"/>
  <c r="F55"/>
  <c r="G54"/>
  <c r="F54"/>
  <c r="G53"/>
  <c r="F53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</calcChain>
</file>

<file path=xl/sharedStrings.xml><?xml version="1.0" encoding="utf-8"?>
<sst xmlns="http://schemas.openxmlformats.org/spreadsheetml/2006/main" count="819" uniqueCount="385">
  <si>
    <t>AOC Champagne, France</t>
    <phoneticPr fontId="1" type="noConversion"/>
  </si>
  <si>
    <t>Sauternes Château Guiraud 2000, 1er Grand Cru Classé</t>
    <phoneticPr fontId="1" type="noConversion"/>
  </si>
  <si>
    <t>Sauternes AOC, France</t>
    <phoneticPr fontId="1" type="noConversion"/>
  </si>
  <si>
    <r>
      <t xml:space="preserve">Chianti Classico Riserva 2013, Terra di Seta </t>
    </r>
    <r>
      <rPr>
        <b/>
        <strike/>
        <sz val="14"/>
        <color indexed="50"/>
        <rFont val="Georgia"/>
      </rPr>
      <t>Bio</t>
    </r>
  </si>
  <si>
    <t>Traubensaft</t>
  </si>
  <si>
    <t>Mevushal</t>
  </si>
  <si>
    <t>VEAU</t>
  </si>
  <si>
    <t>Kalb</t>
  </si>
  <si>
    <t>Yarden Brut - Rosé  (mousseux sec)</t>
  </si>
  <si>
    <t>Rav Pinson</t>
    <phoneticPr fontId="1" type="noConversion"/>
  </si>
  <si>
    <t>Château Lacaussade St-Martin "Vieilles Vignes" 2017</t>
  </si>
  <si>
    <t>Rosé</t>
  </si>
  <si>
    <t>K Beth Din Paris &amp; OU</t>
    <phoneticPr fontId="1" type="noConversion"/>
  </si>
  <si>
    <t>Rôti, Mijoté</t>
    <phoneticPr fontId="1" type="noConversion"/>
  </si>
  <si>
    <t>Kalbfleischwange</t>
    <phoneticPr fontId="1" type="noConversion"/>
  </si>
  <si>
    <t>Israël</t>
  </si>
  <si>
    <t>Bourgogne AOC, France</t>
    <phoneticPr fontId="1" type="noConversion"/>
  </si>
  <si>
    <t>Merci de renvoyer ce bulletin dûment rempli à:</t>
  </si>
  <si>
    <t>Château Marquisat de Binet 2014</t>
    <phoneticPr fontId="1" type="noConversion"/>
  </si>
  <si>
    <t>Schaufelbug</t>
  </si>
  <si>
    <t>Star K &amp; Beth Din Paris</t>
  </si>
  <si>
    <t>Rôti de Poulet (dans le filet) env 1kg</t>
    <phoneticPr fontId="1" type="noConversion"/>
  </si>
  <si>
    <t>Côte de Bœuf à l'os - env 900g</t>
    <phoneticPr fontId="1" type="noConversion"/>
  </si>
  <si>
    <t>Holland</t>
  </si>
  <si>
    <t>Badatz Holland - Afiyat israël</t>
  </si>
  <si>
    <t>Listrac-Médoc AOC, Bordeaux, France</t>
    <phoneticPr fontId="1" type="noConversion"/>
  </si>
  <si>
    <t>contact@lehayim.ch</t>
  </si>
  <si>
    <t>merci d'indiquer à gauche ci-dessous le nombre de pièces par morceau</t>
    <phoneticPr fontId="1" type="noConversion"/>
  </si>
  <si>
    <t>CHF</t>
  </si>
  <si>
    <t>Forfait livraison Canton de Genève</t>
  </si>
  <si>
    <t>Apéritif, choucroute, Dessert</t>
  </si>
  <si>
    <t>Vendredi</t>
    <phoneticPr fontId="1" type="noConversion"/>
  </si>
  <si>
    <t>Poulet-Pargit (ohne Bein, ohne Haut)</t>
  </si>
  <si>
    <t>Entrecôtes 2ème</t>
    <phoneticPr fontId="1" type="noConversion"/>
  </si>
  <si>
    <t>Merguez de Bœuf</t>
    <phoneticPr fontId="1" type="noConversion"/>
  </si>
  <si>
    <t>Paleron</t>
    <phoneticPr fontId="1" type="noConversion"/>
  </si>
  <si>
    <t>Kalb Hamburger 150g x 2</t>
    <phoneticPr fontId="1" type="noConversion"/>
  </si>
  <si>
    <r>
      <t xml:space="preserve">Steak Hâché de Veau (150g x 2)   </t>
    </r>
    <r>
      <rPr>
        <b/>
        <sz val="14"/>
        <color indexed="11"/>
        <rFont val="Georgia"/>
      </rPr>
      <t xml:space="preserve">- NEW!!! </t>
    </r>
    <phoneticPr fontId="1" type="noConversion"/>
  </si>
  <si>
    <r>
      <t>Osso Buco (tranche de jarret à l'os)</t>
    </r>
    <r>
      <rPr>
        <b/>
        <sz val="14"/>
        <color indexed="10"/>
        <rFont val="Georgia"/>
      </rPr>
      <t/>
    </r>
    <phoneticPr fontId="1" type="noConversion"/>
  </si>
  <si>
    <r>
      <t xml:space="preserve">Rôti ficelé dans la Noix </t>
    </r>
    <r>
      <rPr>
        <b/>
        <sz val="14"/>
        <rFont val="Georgia"/>
      </rPr>
      <t>PREMIUM</t>
    </r>
    <r>
      <rPr>
        <sz val="14"/>
        <rFont val="Georgia"/>
      </rPr>
      <t xml:space="preserve"> (environ 1kg)</t>
    </r>
    <phoneticPr fontId="1" type="noConversion"/>
  </si>
  <si>
    <t>Paupiettes au veau (Filet de dinde farci au veau) x6</t>
    <phoneticPr fontId="1" type="noConversion"/>
  </si>
  <si>
    <t xml:space="preserve">Langue </t>
    <phoneticPr fontId="1" type="noConversion"/>
  </si>
  <si>
    <t>Espana</t>
  </si>
  <si>
    <r>
      <t>Médaillon de Tournedos Rossini</t>
    </r>
    <r>
      <rPr>
        <b/>
        <strike/>
        <sz val="14"/>
        <color indexed="11"/>
        <rFont val="Georgia"/>
      </rPr>
      <t xml:space="preserve"> </t>
    </r>
    <r>
      <rPr>
        <strike/>
        <sz val="14"/>
        <color indexed="11"/>
        <rFont val="Georgia"/>
      </rPr>
      <t>(env. 200g)</t>
    </r>
    <r>
      <rPr>
        <b/>
        <strike/>
        <sz val="14"/>
        <color indexed="11"/>
        <rFont val="Georgia"/>
      </rPr>
      <t xml:space="preserve"> - NEW!!! </t>
    </r>
    <phoneticPr fontId="1" type="noConversion"/>
  </si>
  <si>
    <t>Steak persillé - Bifteck</t>
    <phoneticPr fontId="1" type="noConversion"/>
  </si>
  <si>
    <t>Langue de Veau</t>
    <phoneticPr fontId="1" type="noConversion"/>
  </si>
  <si>
    <t>Joue de Veau</t>
    <phoneticPr fontId="1" type="noConversion"/>
  </si>
  <si>
    <r>
      <t>Foie de poulet (grillé/cashérisé)</t>
    </r>
    <r>
      <rPr>
        <b/>
        <sz val="14"/>
        <color indexed="11"/>
        <rFont val="Georgia"/>
      </rPr>
      <t xml:space="preserve"> - NEW!!!</t>
    </r>
    <phoneticPr fontId="1" type="noConversion"/>
  </si>
  <si>
    <t>Filet de dinde - env 1.2kg</t>
    <phoneticPr fontId="1" type="noConversion"/>
  </si>
  <si>
    <t>Rôti "Rouge" de dinde - env 1.5kg</t>
    <phoneticPr fontId="1" type="noConversion"/>
  </si>
  <si>
    <t>Viandes nobles</t>
    <phoneticPr fontId="1" type="noConversion"/>
  </si>
  <si>
    <t>France</t>
  </si>
  <si>
    <t>Truthahn-Schnitzel (Brust)</t>
    <phoneticPr fontId="1" type="noConversion"/>
  </si>
  <si>
    <t>Truthahn-Rollbraten (Rot Fleish)</t>
    <phoneticPr fontId="1" type="noConversion"/>
  </si>
  <si>
    <t>Haxen ohne Bein</t>
  </si>
  <si>
    <t>Galil Alon 2016</t>
  </si>
  <si>
    <t>Geflügel</t>
  </si>
  <si>
    <t>Château Les Riganes 2018</t>
    <phoneticPr fontId="1" type="noConversion"/>
  </si>
  <si>
    <t>Fleischvögel - Kalbsroulade (Mit Truthahn) x6</t>
    <phoneticPr fontId="1" type="noConversion"/>
  </si>
  <si>
    <t>Grill</t>
    <phoneticPr fontId="1" type="noConversion"/>
  </si>
  <si>
    <t>Email</t>
    <phoneticPr fontId="1" type="noConversion"/>
  </si>
  <si>
    <t>Suisse</t>
    <phoneticPr fontId="1" type="noConversion"/>
  </si>
  <si>
    <t>Rôti ficelé (environ 1kg)</t>
    <phoneticPr fontId="1" type="noConversion"/>
  </si>
  <si>
    <t>Société</t>
    <phoneticPr fontId="1" type="noConversion"/>
  </si>
  <si>
    <t>Nom</t>
    <phoneticPr fontId="1" type="noConversion"/>
  </si>
  <si>
    <t>Pavillon de Léoville Poyferré 2016, St Julien</t>
  </si>
  <si>
    <t>Panier de 100.-</t>
  </si>
  <si>
    <t>Panier de 200.-</t>
  </si>
  <si>
    <t>Apéritif, pizza, pasta. Dessert</t>
  </si>
  <si>
    <t>Caisse bois cadeau pour Gamaret de Genève 2015 Réserve 75cl</t>
    <phoneticPr fontId="1" type="noConversion"/>
  </si>
  <si>
    <t>Rav Garelic Milano &amp; OU</t>
  </si>
  <si>
    <t>RECETTE</t>
    <phoneticPr fontId="1" type="noConversion"/>
  </si>
  <si>
    <t>Mittelbug Rollbraten PREMIUM</t>
    <phoneticPr fontId="1" type="noConversion"/>
  </si>
  <si>
    <t>Panier de 5.-</t>
  </si>
  <si>
    <t>Osso Bucco (Haxen Mit Bein x 2)</t>
    <phoneticPr fontId="1" type="noConversion"/>
  </si>
  <si>
    <t>Rinds-Zunge</t>
    <phoneticPr fontId="1" type="noConversion"/>
  </si>
  <si>
    <t>Rinds-Spiessli x8</t>
  </si>
  <si>
    <t>/delivery</t>
  </si>
  <si>
    <t>Mijoté</t>
  </si>
  <si>
    <t>Mini Apfeltasche x10</t>
    <phoneticPr fontId="1" type="noConversion"/>
  </si>
  <si>
    <t>Total kg</t>
    <phoneticPr fontId="1" type="noConversion"/>
  </si>
  <si>
    <r>
      <t xml:space="preserve">Gamaret de Genève 2015 Réserve - Jeroboam 3l - </t>
    </r>
    <r>
      <rPr>
        <i/>
        <sz val="14"/>
        <color indexed="10"/>
        <rFont val="Georgia"/>
      </rPr>
      <t>caisse bois</t>
    </r>
    <phoneticPr fontId="1" type="noConversion"/>
  </si>
  <si>
    <t>Château Les Riganes 2018, MAGNUM 1.5l (Coffret Bois)</t>
  </si>
  <si>
    <t>Viande hâchée (Barquette de 500g sous vide)</t>
    <phoneticPr fontId="1" type="noConversion"/>
  </si>
  <si>
    <t>Hamburger 150g x 2</t>
    <phoneticPr fontId="1" type="noConversion"/>
  </si>
  <si>
    <t>Grill</t>
    <phoneticPr fontId="1" type="noConversion"/>
  </si>
  <si>
    <r>
      <t xml:space="preserve">Yarden Katzrin Chardonnay 2018  </t>
    </r>
    <r>
      <rPr>
        <sz val="14"/>
        <color indexed="10"/>
        <rFont val="Georgia"/>
      </rPr>
      <t>New!</t>
    </r>
    <phoneticPr fontId="1" type="noConversion"/>
  </si>
  <si>
    <t>Bulletin de commande</t>
    <phoneticPr fontId="1" type="noConversion"/>
  </si>
  <si>
    <t>Inscrivez-vous à la newsletter!</t>
  </si>
  <si>
    <t>Château Le Crock 2017, Cru Bourgeois St-Estèphe</t>
  </si>
  <si>
    <t>Veneto, Italia IGP</t>
  </si>
  <si>
    <t>Domaine du Castel - Grand Vin 2017</t>
  </si>
  <si>
    <r>
      <t xml:space="preserve">Yarden El Rom Vineyard 2016 - </t>
    </r>
    <r>
      <rPr>
        <sz val="14"/>
        <color indexed="10"/>
        <rFont val="Georgia"/>
      </rPr>
      <t>New! Top wine</t>
    </r>
    <phoneticPr fontId="1" type="noConversion"/>
  </si>
  <si>
    <t>Domaine du Castel - Petit Castel 2018</t>
    <phoneticPr fontId="1" type="noConversion"/>
  </si>
  <si>
    <r>
      <t xml:space="preserve">Yarden Bar'on Vineyard Cabernet-Sauvignon 2016 - </t>
    </r>
    <r>
      <rPr>
        <sz val="14"/>
        <color indexed="10"/>
        <rFont val="Georgia"/>
      </rPr>
      <t>New! Top wine</t>
    </r>
    <phoneticPr fontId="1" type="noConversion"/>
  </si>
  <si>
    <t>Rôti ficelé (1Kg)</t>
  </si>
  <si>
    <t>Lammkoteletts</t>
    <phoneticPr fontId="1" type="noConversion"/>
  </si>
  <si>
    <t>Pauillac AOC, Bordeaux, France</t>
    <phoneticPr fontId="1" type="noConversion"/>
  </si>
  <si>
    <t>Genève AOC, Suisse</t>
  </si>
  <si>
    <r>
      <t xml:space="preserve">Bourgogne Tonnerre Chardonnay 2017, Vignoble Dampt Frères </t>
    </r>
    <r>
      <rPr>
        <sz val="14"/>
        <color indexed="10"/>
        <rFont val="Georgia"/>
      </rPr>
      <t>New!</t>
    </r>
    <phoneticPr fontId="1" type="noConversion"/>
  </si>
  <si>
    <t>Galil Meron 2016</t>
    <phoneticPr fontId="1" type="noConversion"/>
  </si>
  <si>
    <t>Condiments</t>
  </si>
  <si>
    <t>Ch'hita Lubavitch</t>
  </si>
  <si>
    <t>Surgelé, Prêt à cuire</t>
    <phoneticPr fontId="1" type="noConversion"/>
  </si>
  <si>
    <t>Château Saint-Corbian 2016, Saint-Estèphe</t>
    <phoneticPr fontId="1" type="noConversion"/>
  </si>
  <si>
    <t>RAV don Yoel Levi &amp; OK</t>
  </si>
  <si>
    <t>Galil Viognier 2017</t>
  </si>
  <si>
    <t>Hals ohne Bein</t>
  </si>
  <si>
    <t>Basse Côte</t>
  </si>
  <si>
    <t>Mijoté, couscous</t>
    <phoneticPr fontId="1" type="noConversion"/>
  </si>
  <si>
    <t>Lubavitch - Afyat Israël - PARVE</t>
    <phoneticPr fontId="1" type="noConversion"/>
  </si>
  <si>
    <t>Mini Croissant x10</t>
    <phoneticPr fontId="1" type="noConversion"/>
  </si>
  <si>
    <t>Hermon Moscato (légèrement mousseux et doux)</t>
  </si>
  <si>
    <r>
      <t xml:space="preserve">Un produit vous manque? Dites-le nous ici! </t>
    </r>
    <r>
      <rPr>
        <b/>
        <sz val="14"/>
        <color indexed="48"/>
        <rFont val="Georgia"/>
      </rPr>
      <t>Ask for new products!</t>
    </r>
  </si>
  <si>
    <t>type</t>
  </si>
  <si>
    <t>SALADES &amp; PREPARATIONS</t>
  </si>
  <si>
    <t>Lieferung Schweiz - Livraison en suisse</t>
  </si>
  <si>
    <t>Grill, Mijoté, Cholent, Dafina</t>
  </si>
  <si>
    <t>Par box de 27 Kg Max</t>
    <phoneticPr fontId="1" type="noConversion"/>
  </si>
  <si>
    <t>Aucune limitation de poids</t>
    <phoneticPr fontId="1" type="noConversion"/>
  </si>
  <si>
    <t>Origine des viandes: EU</t>
    <phoneticPr fontId="1" type="noConversion"/>
  </si>
  <si>
    <t>Margaux AOC, Bordeaux, France</t>
    <phoneticPr fontId="1" type="noConversion"/>
  </si>
  <si>
    <r>
      <t xml:space="preserve">Yarden 2T (Touriga National/Tinta Cao) 2016 - </t>
    </r>
    <r>
      <rPr>
        <sz val="14"/>
        <color indexed="10"/>
        <rFont val="Georgia"/>
      </rPr>
      <t>New! Top wine</t>
    </r>
    <phoneticPr fontId="1" type="noConversion"/>
  </si>
  <si>
    <t>Prosecco Bartenura (mousseux demi-sec)</t>
    <phoneticPr fontId="1" type="noConversion"/>
  </si>
  <si>
    <t>Côtes de Provence AOC, France</t>
    <phoneticPr fontId="1" type="noConversion"/>
  </si>
  <si>
    <t>Noix de Joue de Bœuf (env 1.2Kg)</t>
    <phoneticPr fontId="1" type="noConversion"/>
  </si>
  <si>
    <t>Epaule d'agneau avec os</t>
    <phoneticPr fontId="1" type="noConversion"/>
  </si>
  <si>
    <t>Sauvignon Blanc, Bordeaux AOP, France</t>
    <phoneticPr fontId="1" type="noConversion"/>
  </si>
  <si>
    <t>VOLAILLE</t>
  </si>
  <si>
    <t>Collier</t>
    <phoneticPr fontId="1" type="noConversion"/>
  </si>
  <si>
    <r>
      <t xml:space="preserve">Steak Hâché de Bœuf (150g x 2)   </t>
    </r>
    <r>
      <rPr>
        <b/>
        <sz val="14"/>
        <color indexed="11"/>
        <rFont val="Georgia"/>
      </rPr>
      <t xml:space="preserve">- NEW!!! </t>
    </r>
    <phoneticPr fontId="1" type="noConversion"/>
  </si>
  <si>
    <t>Asado mit Bein (Ribs)</t>
  </si>
  <si>
    <t>Mobile +41</t>
    <phoneticPr fontId="1" type="noConversion"/>
  </si>
  <si>
    <t>DLV</t>
    <phoneticPr fontId="1" type="noConversion"/>
  </si>
  <si>
    <t>Mini Schweizer-Croissant x10</t>
    <phoneticPr fontId="1" type="noConversion"/>
  </si>
  <si>
    <t>Yarden Sauvignon Blanc 2019</t>
    <phoneticPr fontId="1" type="noConversion"/>
  </si>
  <si>
    <t>Badatz Beth Yossef</t>
    <phoneticPr fontId="1" type="noConversion"/>
  </si>
  <si>
    <t>Total CHF</t>
    <phoneticPr fontId="1" type="noConversion"/>
  </si>
  <si>
    <t>Surgelé, à décongeler</t>
    <phoneticPr fontId="1" type="noConversion"/>
  </si>
  <si>
    <t>Galil Mountain Cabernet-Sauvignon 2018</t>
    <phoneticPr fontId="1" type="noConversion"/>
  </si>
  <si>
    <t>Viandes Rôties, Grillades</t>
    <phoneticPr fontId="1" type="noConversion"/>
  </si>
  <si>
    <t>Hackfleisch 500g</t>
    <phoneticPr fontId="1" type="noConversion"/>
  </si>
  <si>
    <t>Blanc</t>
  </si>
  <si>
    <t>Weiss</t>
  </si>
  <si>
    <t>Kiddush</t>
  </si>
  <si>
    <t>Mashzike hadass de Belz</t>
  </si>
  <si>
    <t>Geflügel-Leberli (Kosher)</t>
    <phoneticPr fontId="1" type="noConversion"/>
  </si>
  <si>
    <t>Zitronentorte (Mit Baiserüberzug)</t>
    <phoneticPr fontId="1" type="noConversion"/>
  </si>
  <si>
    <t>Mandeltorte (Amandine)</t>
    <phoneticPr fontId="1" type="noConversion"/>
  </si>
  <si>
    <t xml:space="preserve">Rav Weinberger, Rav Teichman &amp; OU </t>
    <phoneticPr fontId="1" type="noConversion"/>
  </si>
  <si>
    <t>Donuts x 6 (arômes variés: vanille. Chocolat, café. Pistache, etc.)</t>
    <phoneticPr fontId="1" type="noConversion"/>
  </si>
  <si>
    <t>Demi Hallot x 4 (750g)</t>
    <phoneticPr fontId="1" type="noConversion"/>
  </si>
  <si>
    <t>Matsot Rosinski (450g)</t>
    <phoneticPr fontId="1" type="noConversion"/>
  </si>
  <si>
    <t>Rôti ficelé (environ 1 kg)</t>
    <phoneticPr fontId="1" type="noConversion"/>
  </si>
  <si>
    <t>Ris de Veau</t>
    <phoneticPr fontId="1" type="noConversion"/>
  </si>
  <si>
    <t>Livraison</t>
    <phoneticPr fontId="1" type="noConversion"/>
  </si>
  <si>
    <t>Apfeltorte</t>
    <phoneticPr fontId="1" type="noConversion"/>
  </si>
  <si>
    <t>Schokoladetorte</t>
    <phoneticPr fontId="1" type="noConversion"/>
  </si>
  <si>
    <t>Donuts x6 (6 Aromen)</t>
    <phoneticPr fontId="1" type="noConversion"/>
  </si>
  <si>
    <t>Bäckerei / Konditorei - (PARVE)</t>
    <phoneticPr fontId="1" type="noConversion"/>
  </si>
  <si>
    <t>Montagne St-Emilion AOC, Bordeaux, France</t>
    <phoneticPr fontId="1" type="noConversion"/>
  </si>
  <si>
    <t>K pessah</t>
    <phoneticPr fontId="1" type="noConversion"/>
  </si>
  <si>
    <t>NON</t>
  </si>
  <si>
    <t>NON</t>
    <phoneticPr fontId="1" type="noConversion"/>
  </si>
  <si>
    <t>Rav Rottenberg - Paris</t>
    <phoneticPr fontId="1" type="noConversion"/>
  </si>
  <si>
    <t>Apéritif, Charcuterie, Viandes Rôties</t>
  </si>
  <si>
    <t>Galilée, Israël</t>
  </si>
  <si>
    <t>Jarret de veau sans os</t>
  </si>
  <si>
    <t>Aceto Balsamico di Modena (500ml)</t>
  </si>
  <si>
    <t xml:space="preserve">Entrecôtes 1ère </t>
    <phoneticPr fontId="1" type="noConversion"/>
  </si>
  <si>
    <t>Osso Bucco, grillades</t>
  </si>
  <si>
    <r>
      <t xml:space="preserve">Toscana Rosso 2018, Terra di Seta </t>
    </r>
    <r>
      <rPr>
        <b/>
        <strike/>
        <sz val="14"/>
        <color indexed="50"/>
        <rFont val="Georgia"/>
      </rPr>
      <t>Bio</t>
    </r>
  </si>
  <si>
    <t>Steaks surprise (escalopes) de veau x 6</t>
  </si>
  <si>
    <t>Kalb-steak (schnitzel) x 6</t>
  </si>
  <si>
    <t>Surgelé, Prêt à cuire</t>
    <phoneticPr fontId="1" type="noConversion"/>
  </si>
  <si>
    <t>Shulter Mit Bein</t>
    <phoneticPr fontId="1" type="noConversion"/>
  </si>
  <si>
    <t>Doux/Dessert/Apéritif</t>
    <phoneticPr fontId="1" type="noConversion"/>
  </si>
  <si>
    <t>TOTAL</t>
  </si>
  <si>
    <t>Toscana DOCG, Italia</t>
  </si>
  <si>
    <t>Please fill in the yellow column below the number of packages you need</t>
    <phoneticPr fontId="1" type="noConversion"/>
  </si>
  <si>
    <t>Parguit (Cuisse sans peau, ni os)</t>
    <phoneticPr fontId="1" type="noConversion"/>
  </si>
  <si>
    <t>Collier avec os</t>
    <phoneticPr fontId="1" type="noConversion"/>
  </si>
  <si>
    <t>Yarden Syrah 2017</t>
    <phoneticPr fontId="1" type="noConversion"/>
  </si>
  <si>
    <t>Pessac-Léognan AOC, Bordeaux, France</t>
    <phoneticPr fontId="1" type="noConversion"/>
  </si>
  <si>
    <t>T-Bone steak Mit Bein</t>
  </si>
  <si>
    <t>DLV</t>
    <phoneticPr fontId="1" type="noConversion"/>
  </si>
  <si>
    <t>Volaille : France, Hungary &amp; Poland</t>
    <phoneticPr fontId="1" type="noConversion"/>
  </si>
  <si>
    <t>Mini Pains au chocolat x 10</t>
    <phoneticPr fontId="1" type="noConversion"/>
  </si>
  <si>
    <t>Food</t>
  </si>
  <si>
    <t>Limite consommation</t>
    <phoneticPr fontId="1" type="noConversion"/>
  </si>
  <si>
    <t>Gamaret de Genève 2015 Réserve - Magnum 1.5l</t>
  </si>
  <si>
    <t>Kosher Le Pessah all year long!</t>
    <phoneticPr fontId="1" type="noConversion"/>
  </si>
  <si>
    <t>Boeuf, Veau &amp; Agneau : Italia, France</t>
    <phoneticPr fontId="1" type="noConversion"/>
  </si>
  <si>
    <t>Saint-Estèphe AOC, Bordeaux, France</t>
    <phoneticPr fontId="1" type="noConversion"/>
  </si>
  <si>
    <t>Reste Suisse</t>
    <phoneticPr fontId="1" type="noConversion"/>
  </si>
  <si>
    <t>Truthahn</t>
    <phoneticPr fontId="1" type="noConversion"/>
  </si>
  <si>
    <t>Château Grand Puy Ducasse 2015, Grand Cru Classé Pauillac</t>
    <phoneticPr fontId="1" type="noConversion"/>
  </si>
  <si>
    <t>Château Giscours 2016, Grand Cru Classé Margaux</t>
    <phoneticPr fontId="1" type="noConversion"/>
  </si>
  <si>
    <t>Jarret</t>
  </si>
  <si>
    <t>Plat de côte</t>
    <phoneticPr fontId="1" type="noConversion"/>
  </si>
  <si>
    <t>USA</t>
    <phoneticPr fontId="1" type="noConversion"/>
  </si>
  <si>
    <t>Poulet entier (env 1.5 Kg)</t>
    <phoneticPr fontId="1" type="noConversion"/>
  </si>
  <si>
    <t>Poulet Ganz (1.5 Kg)</t>
    <phoneticPr fontId="1" type="noConversion"/>
  </si>
  <si>
    <t>Mini Trauben-Croissant x10</t>
    <phoneticPr fontId="1" type="noConversion"/>
  </si>
  <si>
    <t>Entrecôte N°1</t>
    <phoneticPr fontId="1" type="noConversion"/>
  </si>
  <si>
    <t>Israël Delicatessen</t>
  </si>
  <si>
    <t>Chevalier de Lascombes 2017, Margaux</t>
    <phoneticPr fontId="1" type="noConversion"/>
  </si>
  <si>
    <t>Mini Pains aux raisins x 10</t>
    <phoneticPr fontId="1" type="noConversion"/>
  </si>
  <si>
    <t>Mini Chaussons aux pommes x 10</t>
    <phoneticPr fontId="1" type="noConversion"/>
  </si>
  <si>
    <t>Château Gazin Rocquencourt 2017</t>
    <phoneticPr fontId="1" type="noConversion"/>
  </si>
  <si>
    <t>Galil Mountain Syrah 2018</t>
    <phoneticPr fontId="1" type="noConversion"/>
  </si>
  <si>
    <t>Mini Suisses x 10</t>
    <phoneticPr fontId="1" type="noConversion"/>
  </si>
  <si>
    <t>Tarte aux pommes - (750g - 8 parts)</t>
    <phoneticPr fontId="1" type="noConversion"/>
  </si>
  <si>
    <t>Tarte au chocolat - (750g - 8 parts)</t>
    <phoneticPr fontId="1" type="noConversion"/>
  </si>
  <si>
    <t>Tarte au citron meringuée - (750g - 8 parts)</t>
    <phoneticPr fontId="1" type="noConversion"/>
  </si>
  <si>
    <t>Tarte amandine - (750g - 8 parts)</t>
    <phoneticPr fontId="1" type="noConversion"/>
  </si>
  <si>
    <t>Apéritif, pizza, pasta</t>
  </si>
  <si>
    <t>Rindfleischwange</t>
  </si>
  <si>
    <t>Margaux AOC, Bordeaux, France</t>
    <phoneticPr fontId="1" type="noConversion"/>
  </si>
  <si>
    <t>GLATT - Ch'hita Lubavitch</t>
    <phoneticPr fontId="1" type="noConversion"/>
  </si>
  <si>
    <t>Rav Kahn</t>
    <phoneticPr fontId="1" type="noConversion"/>
  </si>
  <si>
    <t>Asado "Ribs"avec os</t>
    <phoneticPr fontId="1" type="noConversion"/>
  </si>
  <si>
    <t>Haute-Judée, Israël</t>
    <phoneticPr fontId="1" type="noConversion"/>
  </si>
  <si>
    <r>
      <t xml:space="preserve">Galil Yiron 2017 </t>
    </r>
    <r>
      <rPr>
        <sz val="14"/>
        <color indexed="10"/>
        <rFont val="Georgia"/>
      </rPr>
      <t>- New! Top wine</t>
    </r>
    <phoneticPr fontId="1" type="noConversion"/>
  </si>
  <si>
    <r>
      <t xml:space="preserve">Yarden Petit Verdot 2016  - </t>
    </r>
    <r>
      <rPr>
        <sz val="14"/>
        <color indexed="10"/>
        <rFont val="Georgia"/>
      </rPr>
      <t>New! Top wine</t>
    </r>
    <phoneticPr fontId="1" type="noConversion"/>
  </si>
  <si>
    <t>Pessac-Léognan AOC, Bordeaux, France</t>
    <phoneticPr fontId="1" type="noConversion"/>
  </si>
  <si>
    <t>Apéritif</t>
  </si>
  <si>
    <t>C.P.</t>
  </si>
  <si>
    <t>Deutsch:</t>
  </si>
  <si>
    <r>
      <t xml:space="preserve">Chianti Classico Gran Selezione 2013, Terra di Seta </t>
    </r>
    <r>
      <rPr>
        <b/>
        <strike/>
        <sz val="14"/>
        <color indexed="50"/>
        <rFont val="Georgia"/>
      </rPr>
      <t>Bio</t>
    </r>
  </si>
  <si>
    <t>Poissons nobles</t>
    <phoneticPr fontId="1" type="noConversion"/>
  </si>
  <si>
    <t>Château Fourcas Dupré 2017, Listrac Médoc</t>
    <phoneticPr fontId="1" type="noConversion"/>
  </si>
  <si>
    <t>Saint-Julien AOC, Bordeaux, France</t>
    <phoneticPr fontId="1" type="noConversion"/>
  </si>
  <si>
    <r>
      <t xml:space="preserve">Pita Eden (5x) - Eden Gourmet - 400g - </t>
    </r>
    <r>
      <rPr>
        <sz val="14"/>
        <color indexed="14"/>
        <rFont val="Georgia"/>
      </rPr>
      <t>Surgelé/frozen 12.06.20</t>
    </r>
    <phoneticPr fontId="1" type="noConversion"/>
  </si>
  <si>
    <t>Jumeau</t>
    <phoneticPr fontId="1" type="noConversion"/>
  </si>
  <si>
    <t>Moscato Bartenura ((légèrement mousseux et doux))</t>
  </si>
  <si>
    <t>Poulet-Rollbraten (Brust)</t>
  </si>
  <si>
    <t>B de Sainte Béatrice JEROBOAM 3 litres</t>
  </si>
  <si>
    <t>Prénom</t>
    <phoneticPr fontId="1" type="noConversion"/>
  </si>
  <si>
    <t>Nappa Valley, California, USA</t>
    <phoneticPr fontId="1" type="noConversion"/>
  </si>
  <si>
    <t>Nb</t>
    <phoneticPr fontId="1" type="noConversion"/>
  </si>
  <si>
    <t>Brochettes de Bœuf x 8</t>
  </si>
  <si>
    <t>Echo de Roses Camille, Pomerol, Bordeaux</t>
    <phoneticPr fontId="1" type="noConversion"/>
  </si>
  <si>
    <t>Kashrut</t>
    <phoneticPr fontId="1" type="noConversion"/>
  </si>
  <si>
    <t>Filet de poulet - schnitzel</t>
    <phoneticPr fontId="1" type="noConversion"/>
  </si>
  <si>
    <t>Prix/kg</t>
    <phoneticPr fontId="1" type="noConversion"/>
  </si>
  <si>
    <t>Mijoté, Gulash</t>
  </si>
  <si>
    <t>Bourguignon</t>
  </si>
  <si>
    <t>Mercredi</t>
    <phoneticPr fontId="1" type="noConversion"/>
  </si>
  <si>
    <r>
      <t xml:space="preserve">BOULANGERIE / PATISSERIE - (PARVE) </t>
    </r>
    <r>
      <rPr>
        <b/>
        <sz val="14"/>
        <color indexed="57"/>
        <rFont val="Georgia"/>
      </rPr>
      <t>- NEW !!!</t>
    </r>
    <phoneticPr fontId="1" type="noConversion"/>
  </si>
  <si>
    <t>Mardi</t>
    <phoneticPr fontId="1" type="noConversion"/>
  </si>
  <si>
    <t>parve</t>
  </si>
  <si>
    <t>Genève</t>
    <phoneticPr fontId="1" type="noConversion"/>
  </si>
  <si>
    <t>Lundi</t>
    <phoneticPr fontId="1" type="noConversion"/>
  </si>
  <si>
    <r>
      <t xml:space="preserve">Toscana DOCG, Italia - </t>
    </r>
    <r>
      <rPr>
        <i/>
        <sz val="14"/>
        <color indexed="10"/>
        <rFont val="Georgia"/>
      </rPr>
      <t>Wood Case/Caisse Bois</t>
    </r>
    <phoneticPr fontId="1" type="noConversion"/>
  </si>
  <si>
    <t>Dessertwine</t>
  </si>
  <si>
    <r>
      <t xml:space="preserve">Château Gazin Rocquencourt 2018, Grand vin blanc (Sauvignon) </t>
    </r>
    <r>
      <rPr>
        <sz val="14"/>
        <color indexed="10"/>
        <rFont val="Georgia"/>
      </rPr>
      <t>New!</t>
    </r>
    <phoneticPr fontId="1" type="noConversion"/>
  </si>
  <si>
    <t>Filet de poulet Fumé - 142g - NEW!!!</t>
    <phoneticPr fontId="1" type="noConversion"/>
  </si>
  <si>
    <t>Viandes Rôties</t>
  </si>
  <si>
    <t>Commande minimale = 199.- CHF Hors livraison</t>
    <phoneticPr fontId="1" type="noConversion"/>
  </si>
  <si>
    <t>Jeudi</t>
    <phoneticPr fontId="1" type="noConversion"/>
  </si>
  <si>
    <t xml:space="preserve">indiquer X dans la case jaune choisie/put X in the yellow </t>
    <phoneticPr fontId="1" type="noConversion"/>
  </si>
  <si>
    <t>Panier de 10.-</t>
  </si>
  <si>
    <t>Panier de 25.-</t>
  </si>
  <si>
    <t>Panier de 50.-</t>
  </si>
  <si>
    <t>Matsot Rosinski (900g)</t>
    <phoneticPr fontId="1" type="noConversion"/>
  </si>
  <si>
    <t>Expéditions: 6, route des Jeunes - 1227 Carouge - Genève.</t>
  </si>
  <si>
    <t>Tel : +41 78 690 01 22</t>
  </si>
  <si>
    <t>Poulet Brust Filet</t>
    <phoneticPr fontId="1" type="noConversion"/>
  </si>
  <si>
    <t>Mijoté</t>
    <phoneticPr fontId="1" type="noConversion"/>
  </si>
  <si>
    <t>Kalbsbries</t>
    <phoneticPr fontId="1" type="noConversion"/>
  </si>
  <si>
    <t>K pessah</t>
  </si>
  <si>
    <t>K pessah</t>
    <phoneticPr fontId="1" type="noConversion"/>
  </si>
  <si>
    <t>Rav AUERBACH-Beth Din TIBERIAD &amp; Beth Din de Paris</t>
    <phoneticPr fontId="1" type="noConversion"/>
  </si>
  <si>
    <t>Rinds-Haxen ohne Bein</t>
  </si>
  <si>
    <t>Runder Bug</t>
  </si>
  <si>
    <t>Rav Sekbackh &amp; OU</t>
  </si>
  <si>
    <t>Rav Kahn</t>
  </si>
  <si>
    <t>Apéritif, charcuterie</t>
  </si>
  <si>
    <r>
      <t xml:space="preserve">Falafel Nature - Eden Gourmet - 200g </t>
    </r>
    <r>
      <rPr>
        <sz val="14"/>
        <color indexed="14"/>
        <rFont val="Georgia"/>
      </rPr>
      <t>- Surgelé/frozen 12.06.20</t>
    </r>
    <phoneticPr fontId="1" type="noConversion"/>
  </si>
  <si>
    <t>http://www.lehayim.ch</t>
  </si>
  <si>
    <t>Yarden Gewürztraminer 2017</t>
  </si>
  <si>
    <t>JUS DE RAISIN</t>
  </si>
  <si>
    <t>B de Sainte Béatrice MAGNUM 1.5 litres</t>
  </si>
  <si>
    <t>TTC/incl. MsWT</t>
  </si>
  <si>
    <t>Hochrippe/Abgedeckter Rücken</t>
  </si>
  <si>
    <t>AGNEAU</t>
  </si>
  <si>
    <t>Lamm</t>
  </si>
  <si>
    <t>Israël</t>
    <phoneticPr fontId="1" type="noConversion"/>
  </si>
  <si>
    <t>France</t>
    <phoneticPr fontId="1" type="noConversion"/>
  </si>
  <si>
    <t>Poulet-Schnitzel (Brust)</t>
  </si>
  <si>
    <t>Mini Schoko-Croissant x10</t>
    <phoneticPr fontId="1" type="noConversion"/>
  </si>
  <si>
    <t>Adresse</t>
    <phoneticPr fontId="1" type="noConversion"/>
  </si>
  <si>
    <t>Côte de Bœuf, grillades</t>
  </si>
  <si>
    <t>Yarden Brut - Blanc de Blancs  (mousseux sec)</t>
  </si>
  <si>
    <t>Jus de Raisin rouge "Lehayim" 1lit</t>
    <phoneticPr fontId="1" type="noConversion"/>
  </si>
  <si>
    <t>Apéritif, pizza, pasta, Dessert</t>
    <phoneticPr fontId="1" type="noConversion"/>
  </si>
  <si>
    <t>Saint-Estèphe AOC, Bordeaux, France</t>
    <phoneticPr fontId="1" type="noConversion"/>
  </si>
  <si>
    <r>
      <t xml:space="preserve">Chianti Classico 2015, Terra di Seta </t>
    </r>
    <r>
      <rPr>
        <b/>
        <strike/>
        <sz val="14"/>
        <color indexed="50"/>
        <rFont val="Georgia"/>
      </rPr>
      <t>Bio</t>
    </r>
  </si>
  <si>
    <t>Bordeaux AOP, France</t>
  </si>
  <si>
    <t>Champagne / Mousseux</t>
  </si>
  <si>
    <t>Minimal order 199 CHF, delivery not included</t>
    <phoneticPr fontId="1" type="noConversion"/>
  </si>
  <si>
    <t>Grill, Mijoté</t>
  </si>
  <si>
    <r>
      <t xml:space="preserve">Yarden Cabernet-Sauvignon 2016 - </t>
    </r>
    <r>
      <rPr>
        <sz val="14"/>
        <color indexed="10"/>
        <rFont val="Georgia"/>
      </rPr>
      <t>Decanter 95 points / Gold Medal !</t>
    </r>
    <phoneticPr fontId="1" type="noConversion"/>
  </si>
  <si>
    <t>Poulet Schenkel</t>
  </si>
  <si>
    <t>Grill, mijoté</t>
  </si>
  <si>
    <t>Medaillon Tournedos Rossini</t>
    <phoneticPr fontId="1" type="noConversion"/>
  </si>
  <si>
    <t>Tournedos Rossini, Grill</t>
    <phoneticPr fontId="1" type="noConversion"/>
  </si>
  <si>
    <t>Apéritif, fromages, poissons</t>
  </si>
  <si>
    <t>Moscato Rosé Bartenura ((légèrement mousseux et doux))</t>
  </si>
  <si>
    <t>Cuisses de poulet entières (x2)</t>
    <phoneticPr fontId="1" type="noConversion"/>
  </si>
  <si>
    <t>Vienerli</t>
  </si>
  <si>
    <t>Piemonte, Italia IGP</t>
  </si>
  <si>
    <t>Merguez - Rindsbratwurst</t>
    <phoneticPr fontId="1" type="noConversion"/>
  </si>
  <si>
    <r>
      <t xml:space="preserve">HERZOG Special Reserve Cabernet-Sauvignon 2015   </t>
    </r>
    <r>
      <rPr>
        <strike/>
        <sz val="14"/>
        <color indexed="10"/>
        <rFont val="Georgia"/>
      </rPr>
      <t>New!</t>
    </r>
    <phoneticPr fontId="1" type="noConversion"/>
  </si>
  <si>
    <t>Kalb-Zunge</t>
    <phoneticPr fontId="1" type="noConversion"/>
  </si>
  <si>
    <t>Echo de Roses Camille, MAGNUM 1.5lt, Pomerol, Bordeaux</t>
    <phoneticPr fontId="1" type="noConversion"/>
  </si>
  <si>
    <t>Sparkling</t>
  </si>
  <si>
    <t>Steak Untererbug x 6</t>
  </si>
  <si>
    <t>Entrecôte N°2 x2</t>
  </si>
  <si>
    <t>Federstück ohne Bein</t>
    <phoneticPr fontId="1" type="noConversion"/>
  </si>
  <si>
    <t>Côtes d'agneau (env 1 Kg)</t>
    <phoneticPr fontId="1" type="noConversion"/>
  </si>
  <si>
    <t>Galil Meron 2017</t>
    <phoneticPr fontId="1" type="noConversion"/>
  </si>
  <si>
    <t>Yarden Merlot 2016</t>
  </si>
  <si>
    <t>Italia IGP</t>
  </si>
  <si>
    <t>California, USA</t>
    <phoneticPr fontId="1" type="noConversion"/>
  </si>
  <si>
    <t>Rind</t>
    <phoneticPr fontId="1" type="noConversion"/>
  </si>
  <si>
    <r>
      <t>_</t>
    </r>
    <r>
      <rPr>
        <sz val="14"/>
        <color indexed="60"/>
        <rFont val="Georgia"/>
      </rPr>
      <t>Cordon Rouge, by WINEGROUP</t>
    </r>
  </si>
  <si>
    <t>Pastrami de Bœuf - 142g - NEW!!!</t>
    <phoneticPr fontId="1" type="noConversion"/>
  </si>
  <si>
    <t>CHARCUTERIE</t>
  </si>
  <si>
    <t>Aufschnitt</t>
  </si>
  <si>
    <t>Rouge</t>
  </si>
  <si>
    <t>Gehackt ohne Bein</t>
  </si>
  <si>
    <t>Château Les Riganes 2018, rouge</t>
    <phoneticPr fontId="1" type="noConversion"/>
  </si>
  <si>
    <t>Gamaret de Genève 2015 Réserve</t>
    <phoneticPr fontId="1" type="noConversion"/>
  </si>
  <si>
    <t>Rôti de Bœuf</t>
  </si>
  <si>
    <t>GLATT - Ch'hita Lubavitch</t>
  </si>
  <si>
    <t>Côte de veau avec os</t>
  </si>
  <si>
    <t>HERZOG Linéage Pinot Noir 2017</t>
    <phoneticPr fontId="1" type="noConversion"/>
  </si>
  <si>
    <r>
      <t xml:space="preserve">Yarden T2 - Porto Style 2014 -  50cl - </t>
    </r>
    <r>
      <rPr>
        <sz val="14"/>
        <color indexed="10"/>
        <rFont val="Georgia"/>
      </rPr>
      <t>NEW Top dessert wine!</t>
    </r>
    <phoneticPr fontId="1" type="noConversion"/>
  </si>
  <si>
    <t>Blanquette (émincé)</t>
  </si>
  <si>
    <t>Ville</t>
    <phoneticPr fontId="1" type="noConversion"/>
  </si>
  <si>
    <t>Hals Mit Bein</t>
    <phoneticPr fontId="1" type="noConversion"/>
  </si>
  <si>
    <t>Grill</t>
  </si>
  <si>
    <t>GLUTEN</t>
    <phoneticPr fontId="1" type="noConversion"/>
  </si>
  <si>
    <t>Poulet</t>
    <phoneticPr fontId="1" type="noConversion"/>
  </si>
  <si>
    <t>Dinde</t>
    <phoneticPr fontId="1" type="noConversion"/>
  </si>
  <si>
    <t>Champagne Bonnet-Ponson 1er Cru</t>
    <phoneticPr fontId="1" type="noConversion"/>
  </si>
  <si>
    <t>B de Sainte Béatrice 2019</t>
    <phoneticPr fontId="1" type="noConversion"/>
  </si>
  <si>
    <t>Champagne Bonnet-Ponson 1er Cru, non dosé (Extra Brut)</t>
    <phoneticPr fontId="1" type="noConversion"/>
  </si>
  <si>
    <t>Hälfte Hallot x 4</t>
    <phoneticPr fontId="1" type="noConversion"/>
  </si>
  <si>
    <t>SOLIDARITE (don anonyme pour la tzedaka)</t>
  </si>
  <si>
    <t>Shomer Ahi - Le Gardien de mon  frère</t>
  </si>
  <si>
    <t>Rot</t>
  </si>
  <si>
    <t>Toscana IGP, Italia</t>
  </si>
  <si>
    <t>Aceto Balsamico di Modena RISERVA (250ml)</t>
    <phoneticPr fontId="1" type="noConversion"/>
  </si>
  <si>
    <t>Morceau</t>
    <phoneticPr fontId="1" type="noConversion"/>
  </si>
  <si>
    <t>Délices d'Israël</t>
  </si>
  <si>
    <t>Poids Moyen (g)</t>
  </si>
  <si>
    <t>Mittelbug Rollbraten</t>
  </si>
  <si>
    <t>Rôti</t>
  </si>
  <si>
    <t>Mini Croissants x 10</t>
    <phoneticPr fontId="1" type="noConversion"/>
  </si>
  <si>
    <r>
      <t xml:space="preserve">Yarden Malbec 2016 - </t>
    </r>
    <r>
      <rPr>
        <sz val="14"/>
        <color indexed="10"/>
        <rFont val="Georgia"/>
      </rPr>
      <t>New! Top wine</t>
    </r>
    <phoneticPr fontId="1" type="noConversion"/>
  </si>
  <si>
    <t>Volaille, Veau &amp; plats fins</t>
  </si>
  <si>
    <t>BŒUF</t>
    <phoneticPr fontId="1" type="noConversion"/>
  </si>
  <si>
    <t>http://www.lehayim.ch/?p=5210</t>
  </si>
  <si>
    <t>Apéritif, poissons, volaille, veau</t>
  </si>
  <si>
    <t>Pomerol AOC, Bordeaux, France</t>
    <phoneticPr fontId="1" type="noConversion"/>
  </si>
  <si>
    <t>Saucisses viennoises HOD LAVAN 250g</t>
    <phoneticPr fontId="1" type="noConversion"/>
  </si>
  <si>
    <t>EPICERIE</t>
  </si>
  <si>
    <t>Italia</t>
    <phoneticPr fontId="1" type="noConversion"/>
  </si>
  <si>
    <t>Terrine, grill</t>
    <phoneticPr fontId="1" type="noConversion"/>
  </si>
  <si>
    <t>Rinds Pastrami</t>
    <phoneticPr fontId="1" type="noConversion"/>
  </si>
  <si>
    <t>Gravée "g2"</t>
    <phoneticPr fontId="1" type="noConversion"/>
  </si>
  <si>
    <t>NB: votre commande de viande peut varier jusqu'à 15% en poids + ou -</t>
  </si>
  <si>
    <t>VIN</t>
  </si>
  <si>
    <t>Wein</t>
  </si>
  <si>
    <r>
      <t xml:space="preserve">Chianti Classico Gran Selezione 2012, Terra di Seta - Magnum 1.5lt </t>
    </r>
    <r>
      <rPr>
        <b/>
        <sz val="14"/>
        <color indexed="50"/>
        <rFont val="Georgia"/>
      </rPr>
      <t>Bio</t>
    </r>
    <phoneticPr fontId="1" type="noConversion"/>
  </si>
  <si>
    <t>VIANDE</t>
    <phoneticPr fontId="1" type="noConversion"/>
  </si>
  <si>
    <t>Fleisch</t>
    <phoneticPr fontId="1" type="noConversion"/>
  </si>
  <si>
    <t>Rav Oyerbach, Tiberias - OK</t>
  </si>
  <si>
    <t>K: Glatt Lamehadrine (Ch'hita Chabad)</t>
    <phoneticPr fontId="1" type="noConversion"/>
  </si>
  <si>
    <t>Ch'hita Lubavitch</t>
    <phoneticPr fontId="1" type="noConversion"/>
  </si>
  <si>
    <t>Gulash</t>
  </si>
  <si>
    <t>Salades</t>
  </si>
</sst>
</file>

<file path=xl/styles.xml><?xml version="1.0" encoding="utf-8"?>
<styleSheet xmlns="http://schemas.openxmlformats.org/spreadsheetml/2006/main">
  <numFmts count="1">
    <numFmt numFmtId="164" formatCode="0.000"/>
  </numFmts>
  <fonts count="39">
    <font>
      <sz val="10"/>
      <name val="Verdana"/>
    </font>
    <font>
      <sz val="8"/>
      <name val="Verdana"/>
    </font>
    <font>
      <sz val="14"/>
      <name val="Georgia"/>
    </font>
    <font>
      <u/>
      <sz val="10"/>
      <color indexed="12"/>
      <name val="Verdana"/>
    </font>
    <font>
      <sz val="14"/>
      <color indexed="9"/>
      <name val="Georgia"/>
    </font>
    <font>
      <b/>
      <sz val="14"/>
      <color indexed="8"/>
      <name val="Georgia"/>
      <family val="1"/>
    </font>
    <font>
      <b/>
      <sz val="14"/>
      <color indexed="10"/>
      <name val="Georgia"/>
    </font>
    <font>
      <sz val="14"/>
      <color indexed="10"/>
      <name val="Georgia"/>
    </font>
    <font>
      <i/>
      <sz val="14"/>
      <color indexed="50"/>
      <name val="Georgia"/>
      <family val="1"/>
    </font>
    <font>
      <b/>
      <sz val="14"/>
      <name val="Georgia"/>
    </font>
    <font>
      <b/>
      <i/>
      <sz val="14"/>
      <color indexed="10"/>
      <name val="Georgia"/>
    </font>
    <font>
      <sz val="14"/>
      <color indexed="8"/>
      <name val="Georgia"/>
      <family val="1"/>
    </font>
    <font>
      <u/>
      <sz val="14"/>
      <color indexed="12"/>
      <name val="Georgia"/>
      <family val="1"/>
    </font>
    <font>
      <sz val="14"/>
      <color indexed="60"/>
      <name val="Noteworthy Light"/>
    </font>
    <font>
      <sz val="14"/>
      <color indexed="60"/>
      <name val="Georgia"/>
    </font>
    <font>
      <b/>
      <sz val="14"/>
      <color indexed="48"/>
      <name val="Georgia"/>
    </font>
    <font>
      <strike/>
      <sz val="14"/>
      <name val="Georgia"/>
    </font>
    <font>
      <sz val="14"/>
      <color indexed="14"/>
      <name val="Georgia"/>
    </font>
    <font>
      <strike/>
      <sz val="14"/>
      <color indexed="14"/>
      <name val="Georgia"/>
    </font>
    <font>
      <b/>
      <sz val="14"/>
      <color indexed="50"/>
      <name val="Georgia"/>
    </font>
    <font>
      <i/>
      <sz val="14"/>
      <name val="Georgia"/>
    </font>
    <font>
      <i/>
      <sz val="14"/>
      <color indexed="10"/>
      <name val="Georgia"/>
    </font>
    <font>
      <sz val="10"/>
      <name val="Georgia"/>
    </font>
    <font>
      <b/>
      <strike/>
      <sz val="14"/>
      <color indexed="50"/>
      <name val="Georgia"/>
    </font>
    <font>
      <i/>
      <strike/>
      <sz val="14"/>
      <name val="Georgia"/>
    </font>
    <font>
      <sz val="14"/>
      <name val="Verdana"/>
    </font>
    <font>
      <b/>
      <sz val="16"/>
      <color indexed="10"/>
      <name val="Georgia"/>
    </font>
    <font>
      <b/>
      <sz val="16"/>
      <color indexed="8"/>
      <name val="Georgia"/>
      <family val="1"/>
    </font>
    <font>
      <b/>
      <sz val="12"/>
      <name val="Georgia"/>
    </font>
    <font>
      <b/>
      <sz val="14"/>
      <color indexed="57"/>
      <name val="Georgia"/>
    </font>
    <font>
      <b/>
      <sz val="12"/>
      <color indexed="10"/>
      <name val="Georgia"/>
    </font>
    <font>
      <b/>
      <sz val="12"/>
      <color indexed="63"/>
      <name val="Open Sans"/>
    </font>
    <font>
      <strike/>
      <sz val="14"/>
      <color indexed="8"/>
      <name val="Georgia"/>
    </font>
    <font>
      <strike/>
      <sz val="14"/>
      <color indexed="10"/>
      <name val="Georgia"/>
    </font>
    <font>
      <b/>
      <sz val="14"/>
      <color indexed="11"/>
      <name val="Georgia"/>
    </font>
    <font>
      <sz val="12"/>
      <color indexed="8"/>
      <name val="Georgia"/>
    </font>
    <font>
      <sz val="14"/>
      <color indexed="11"/>
      <name val="Georgia"/>
    </font>
    <font>
      <strike/>
      <sz val="14"/>
      <color indexed="11"/>
      <name val="Georgia"/>
    </font>
    <font>
      <b/>
      <strike/>
      <sz val="14"/>
      <color indexed="11"/>
      <name val="Georgia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2" fillId="3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6" fillId="3" borderId="1" xfId="0" applyFont="1" applyFill="1" applyBorder="1"/>
    <xf numFmtId="0" fontId="7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9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4" borderId="0" xfId="0" applyFont="1" applyFill="1"/>
    <xf numFmtId="0" fontId="7" fillId="0" borderId="0" xfId="0" applyFont="1"/>
    <xf numFmtId="0" fontId="7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4" fontId="5" fillId="3" borderId="1" xfId="0" applyNumberFormat="1" applyFont="1" applyFill="1" applyBorder="1"/>
    <xf numFmtId="2" fontId="5" fillId="3" borderId="1" xfId="0" applyNumberFormat="1" applyFont="1" applyFill="1" applyBorder="1"/>
    <xf numFmtId="0" fontId="4" fillId="0" borderId="0" xfId="0" applyFont="1"/>
    <xf numFmtId="0" fontId="13" fillId="0" borderId="0" xfId="0" applyFont="1"/>
    <xf numFmtId="0" fontId="14" fillId="0" borderId="0" xfId="0" applyFont="1"/>
    <xf numFmtId="2" fontId="6" fillId="0" borderId="1" xfId="0" applyNumberFormat="1" applyFont="1" applyBorder="1"/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/>
    <xf numFmtId="2" fontId="2" fillId="0" borderId="1" xfId="0" applyNumberFormat="1" applyFont="1" applyBorder="1"/>
    <xf numFmtId="0" fontId="2" fillId="0" borderId="0" xfId="0" applyFont="1"/>
    <xf numFmtId="0" fontId="2" fillId="0" borderId="0" xfId="0" applyFont="1"/>
    <xf numFmtId="0" fontId="16" fillId="0" borderId="1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" fontId="17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3" fillId="0" borderId="0" xfId="1" applyAlignment="1" applyProtection="1"/>
    <xf numFmtId="164" fontId="2" fillId="0" borderId="1" xfId="0" applyNumberFormat="1" applyFont="1" applyBorder="1"/>
    <xf numFmtId="0" fontId="2" fillId="0" borderId="0" xfId="0" applyFont="1"/>
    <xf numFmtId="2" fontId="2" fillId="2" borderId="0" xfId="0" applyNumberFormat="1" applyFont="1" applyFill="1" applyAlignment="1">
      <alignment horizontal="left"/>
    </xf>
    <xf numFmtId="0" fontId="2" fillId="2" borderId="0" xfId="0" applyFont="1" applyFill="1"/>
    <xf numFmtId="2" fontId="2" fillId="3" borderId="1" xfId="0" applyNumberFormat="1" applyFont="1" applyFill="1" applyBorder="1"/>
    <xf numFmtId="0" fontId="2" fillId="0" borderId="0" xfId="0" applyFont="1"/>
    <xf numFmtId="0" fontId="2" fillId="0" borderId="6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20" fillId="0" borderId="1" xfId="0" applyFont="1" applyBorder="1"/>
    <xf numFmtId="2" fontId="10" fillId="0" borderId="1" xfId="0" applyNumberFormat="1" applyFont="1" applyBorder="1"/>
    <xf numFmtId="0" fontId="10" fillId="2" borderId="1" xfId="0" applyFont="1" applyFill="1" applyBorder="1" applyAlignment="1">
      <alignment horizontal="center"/>
    </xf>
    <xf numFmtId="0" fontId="2" fillId="0" borderId="0" xfId="0" applyFont="1"/>
    <xf numFmtId="0" fontId="24" fillId="0" borderId="1" xfId="0" applyFont="1" applyBorder="1"/>
    <xf numFmtId="0" fontId="8" fillId="0" borderId="0" xfId="0" applyFont="1" applyAlignment="1">
      <alignment horizontal="left"/>
    </xf>
    <xf numFmtId="0" fontId="8" fillId="0" borderId="1" xfId="0" applyFont="1" applyFill="1" applyBorder="1"/>
    <xf numFmtId="0" fontId="25" fillId="0" borderId="0" xfId="0" applyFont="1"/>
    <xf numFmtId="0" fontId="26" fillId="4" borderId="1" xfId="0" applyFont="1" applyFill="1" applyBorder="1" applyAlignment="1">
      <alignment horizontal="right"/>
    </xf>
    <xf numFmtId="0" fontId="27" fillId="3" borderId="1" xfId="0" applyFont="1" applyFill="1" applyBorder="1"/>
    <xf numFmtId="0" fontId="28" fillId="5" borderId="0" xfId="0" applyFont="1" applyFill="1"/>
    <xf numFmtId="0" fontId="2" fillId="5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6" fillId="4" borderId="0" xfId="0" applyFont="1" applyFill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5" borderId="0" xfId="0" applyNumberFormat="1" applyFont="1" applyFill="1" applyAlignment="1">
      <alignment horizontal="left"/>
    </xf>
    <xf numFmtId="0" fontId="2" fillId="0" borderId="0" xfId="0" applyFont="1"/>
    <xf numFmtId="0" fontId="7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0" borderId="0" xfId="0" applyFont="1"/>
    <xf numFmtId="0" fontId="22" fillId="0" borderId="0" xfId="0" applyFont="1"/>
    <xf numFmtId="0" fontId="2" fillId="0" borderId="0" xfId="0" applyFont="1"/>
    <xf numFmtId="164" fontId="2" fillId="2" borderId="1" xfId="0" applyNumberFormat="1" applyFont="1" applyFill="1" applyBorder="1"/>
    <xf numFmtId="0" fontId="30" fillId="0" borderId="0" xfId="0" applyFont="1" applyBorder="1" applyAlignment="1"/>
    <xf numFmtId="0" fontId="30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31" fillId="0" borderId="0" xfId="0" applyFont="1"/>
    <xf numFmtId="164" fontId="2" fillId="0" borderId="1" xfId="0" applyNumberFormat="1" applyFont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left"/>
    </xf>
    <xf numFmtId="2" fontId="6" fillId="7" borderId="1" xfId="0" applyNumberFormat="1" applyFont="1" applyFill="1" applyBorder="1"/>
    <xf numFmtId="164" fontId="2" fillId="7" borderId="1" xfId="0" applyNumberFormat="1" applyFont="1" applyFill="1" applyBorder="1"/>
    <xf numFmtId="2" fontId="2" fillId="7" borderId="1" xfId="0" applyNumberFormat="1" applyFont="1" applyFill="1" applyBorder="1"/>
    <xf numFmtId="0" fontId="2" fillId="7" borderId="0" xfId="0" applyFont="1" applyFill="1"/>
    <xf numFmtId="0" fontId="11" fillId="0" borderId="1" xfId="0" applyFont="1" applyFill="1" applyBorder="1"/>
    <xf numFmtId="2" fontId="6" fillId="0" borderId="1" xfId="0" applyNumberFormat="1" applyFont="1" applyFill="1" applyBorder="1"/>
    <xf numFmtId="0" fontId="32" fillId="0" borderId="1" xfId="0" applyFont="1" applyFill="1" applyBorder="1"/>
    <xf numFmtId="0" fontId="2" fillId="0" borderId="0" xfId="0" applyFont="1"/>
    <xf numFmtId="0" fontId="2" fillId="4" borderId="1" xfId="0" applyFont="1" applyFill="1" applyBorder="1"/>
    <xf numFmtId="0" fontId="2" fillId="0" borderId="0" xfId="0" applyFont="1"/>
    <xf numFmtId="0" fontId="2" fillId="0" borderId="7" xfId="0" applyFont="1" applyFill="1" applyBorder="1" applyAlignment="1"/>
    <xf numFmtId="0" fontId="16" fillId="7" borderId="1" xfId="0" applyFont="1" applyFill="1" applyBorder="1"/>
    <xf numFmtId="0" fontId="16" fillId="0" borderId="1" xfId="0" applyFont="1" applyFill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/>
    <xf numFmtId="0" fontId="35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0" fontId="11" fillId="0" borderId="1" xfId="0" applyFont="1" applyBorder="1"/>
    <xf numFmtId="2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36" fillId="0" borderId="1" xfId="0" applyFont="1" applyBorder="1"/>
    <xf numFmtId="0" fontId="36" fillId="0" borderId="1" xfId="0" applyFont="1" applyFill="1" applyBorder="1"/>
    <xf numFmtId="0" fontId="7" fillId="0" borderId="0" xfId="0" applyFont="1"/>
    <xf numFmtId="0" fontId="16" fillId="0" borderId="7" xfId="0" applyFont="1" applyBorder="1"/>
    <xf numFmtId="0" fontId="2" fillId="0" borderId="6" xfId="0" applyFont="1" applyBorder="1"/>
    <xf numFmtId="0" fontId="2" fillId="0" borderId="0" xfId="0" applyFont="1"/>
    <xf numFmtId="0" fontId="7" fillId="0" borderId="0" xfId="0" applyFont="1"/>
    <xf numFmtId="0" fontId="2" fillId="7" borderId="6" xfId="0" applyFont="1" applyFill="1" applyBorder="1"/>
    <xf numFmtId="0" fontId="2" fillId="7" borderId="0" xfId="0" applyFont="1" applyFill="1"/>
    <xf numFmtId="0" fontId="22" fillId="0" borderId="0" xfId="0" applyFont="1"/>
    <xf numFmtId="0" fontId="2" fillId="0" borderId="0" xfId="0" applyFont="1" applyBorder="1"/>
    <xf numFmtId="0" fontId="6" fillId="4" borderId="0" xfId="0" applyFont="1" applyFill="1"/>
    <xf numFmtId="0" fontId="14" fillId="0" borderId="0" xfId="0" applyFont="1"/>
    <xf numFmtId="0" fontId="2" fillId="0" borderId="0" xfId="0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12" fillId="0" borderId="2" xfId="1" applyNumberFormat="1" applyFont="1" applyBorder="1" applyAlignment="1" applyProtection="1">
      <alignment horizontal="left"/>
    </xf>
    <xf numFmtId="0" fontId="11" fillId="0" borderId="0" xfId="0" applyFont="1"/>
    <xf numFmtId="0" fontId="37" fillId="0" borderId="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190500</xdr:rowOff>
    </xdr:from>
    <xdr:to>
      <xdr:col>1</xdr:col>
      <xdr:colOff>4165600</xdr:colOff>
      <xdr:row>6</xdr:row>
      <xdr:rowOff>228600</xdr:rowOff>
    </xdr:to>
    <xdr:pic>
      <xdr:nvPicPr>
        <xdr:cNvPr id="3" name="Picture 2" descr="CR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90500"/>
          <a:ext cx="43307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lehayim.ch" TargetMode="External"/><Relationship Id="rId2" Type="http://schemas.openxmlformats.org/officeDocument/2006/relationships/hyperlink" Target="http://www.lehayim.ch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T230"/>
  <sheetViews>
    <sheetView tabSelected="1" topLeftCell="A33" workbookViewId="0">
      <selection activeCell="B37" sqref="B37"/>
    </sheetView>
  </sheetViews>
  <sheetFormatPr baseColWidth="10" defaultColWidth="8.7109375" defaultRowHeight="17"/>
  <cols>
    <col min="1" max="1" width="6.140625" style="41" customWidth="1"/>
    <col min="2" max="2" width="67.140625" style="41" customWidth="1"/>
    <col min="3" max="3" width="42.42578125" style="41" customWidth="1"/>
    <col min="4" max="4" width="8.140625" style="41" customWidth="1"/>
    <col min="5" max="5" width="10.5703125" style="41" customWidth="1"/>
    <col min="6" max="6" width="12.7109375" style="41" customWidth="1"/>
    <col min="7" max="7" width="12.5703125" style="41" customWidth="1"/>
    <col min="8" max="8" width="14.7109375" style="41" customWidth="1"/>
    <col min="9" max="9" width="10.28515625" style="41" bestFit="1" customWidth="1"/>
    <col min="10" max="10" width="8.7109375" style="41"/>
    <col min="11" max="11" width="13" style="41" customWidth="1"/>
    <col min="12" max="12" width="12.85546875" style="41" customWidth="1"/>
    <col min="13" max="16384" width="8.7109375" style="41"/>
  </cols>
  <sheetData>
    <row r="2" spans="1:11">
      <c r="E2" s="6" t="s">
        <v>63</v>
      </c>
      <c r="F2" s="160"/>
      <c r="G2" s="161"/>
      <c r="H2" s="162"/>
    </row>
    <row r="3" spans="1:11">
      <c r="E3" s="6" t="s">
        <v>238</v>
      </c>
      <c r="F3" s="160"/>
      <c r="G3" s="161"/>
      <c r="H3" s="162"/>
    </row>
    <row r="4" spans="1:11">
      <c r="B4" s="137"/>
      <c r="E4" s="6" t="s">
        <v>64</v>
      </c>
      <c r="F4" s="160"/>
      <c r="G4" s="161"/>
      <c r="H4" s="162"/>
    </row>
    <row r="5" spans="1:11">
      <c r="E5" s="6" t="s">
        <v>292</v>
      </c>
      <c r="F5" s="160"/>
      <c r="G5" s="161"/>
      <c r="H5" s="162"/>
    </row>
    <row r="6" spans="1:11">
      <c r="E6" s="6" t="s">
        <v>227</v>
      </c>
      <c r="F6" s="160"/>
      <c r="G6" s="161"/>
      <c r="H6" s="162"/>
    </row>
    <row r="7" spans="1:11" ht="31" customHeight="1">
      <c r="E7" s="6" t="s">
        <v>341</v>
      </c>
      <c r="F7" s="160"/>
      <c r="G7" s="161"/>
      <c r="H7" s="162"/>
    </row>
    <row r="8" spans="1:11">
      <c r="B8" s="12" t="s">
        <v>87</v>
      </c>
      <c r="C8" s="12" t="s">
        <v>381</v>
      </c>
      <c r="E8" s="6" t="s">
        <v>132</v>
      </c>
      <c r="F8" s="160"/>
      <c r="G8" s="161"/>
      <c r="H8" s="162"/>
    </row>
    <row r="9" spans="1:11">
      <c r="B9" s="12" t="s">
        <v>120</v>
      </c>
      <c r="C9" s="12" t="s">
        <v>191</v>
      </c>
      <c r="E9" s="6" t="s">
        <v>60</v>
      </c>
      <c r="F9" s="163"/>
      <c r="G9" s="161"/>
      <c r="H9" s="162"/>
    </row>
    <row r="10" spans="1:11">
      <c r="B10" s="12" t="s">
        <v>192</v>
      </c>
      <c r="E10" s="13"/>
      <c r="F10" s="94" t="s">
        <v>253</v>
      </c>
      <c r="G10" s="95" t="s">
        <v>250</v>
      </c>
      <c r="H10" s="94" t="s">
        <v>248</v>
      </c>
      <c r="I10" s="96" t="s">
        <v>260</v>
      </c>
      <c r="J10" s="118" t="s">
        <v>31</v>
      </c>
    </row>
    <row r="11" spans="1:11">
      <c r="B11" s="12" t="s">
        <v>186</v>
      </c>
      <c r="D11" s="104" t="s">
        <v>155</v>
      </c>
      <c r="E11" s="93" t="s">
        <v>252</v>
      </c>
      <c r="F11" s="99"/>
      <c r="G11" s="98"/>
      <c r="H11" s="99"/>
      <c r="I11" s="99"/>
      <c r="J11" s="98"/>
    </row>
    <row r="12" spans="1:11">
      <c r="B12" s="12"/>
      <c r="D12" s="105" t="s">
        <v>77</v>
      </c>
      <c r="E12" s="139" t="s">
        <v>194</v>
      </c>
      <c r="F12" s="98"/>
      <c r="G12" s="99"/>
      <c r="H12" s="98"/>
      <c r="I12" s="97"/>
      <c r="J12" s="119"/>
    </row>
    <row r="13" spans="1:11">
      <c r="A13" s="21"/>
      <c r="C13" s="16"/>
    </row>
    <row r="14" spans="1:11" s="91" customFormat="1">
      <c r="A14" s="15"/>
      <c r="B14" s="1" t="s">
        <v>27</v>
      </c>
      <c r="C14" s="92"/>
      <c r="E14" s="91" t="s">
        <v>261</v>
      </c>
      <c r="F14" s="2"/>
      <c r="G14" s="41"/>
      <c r="H14" s="41"/>
      <c r="K14" s="102"/>
    </row>
    <row r="15" spans="1:11">
      <c r="A15" s="15"/>
      <c r="B15" s="1" t="s">
        <v>179</v>
      </c>
      <c r="K15" s="107"/>
    </row>
    <row r="16" spans="1:11" ht="51">
      <c r="A16" s="9" t="s">
        <v>240</v>
      </c>
      <c r="B16" s="7" t="s">
        <v>356</v>
      </c>
      <c r="C16" s="7" t="s">
        <v>228</v>
      </c>
      <c r="D16" s="10" t="s">
        <v>358</v>
      </c>
      <c r="E16" s="11" t="s">
        <v>245</v>
      </c>
      <c r="F16" s="11" t="s">
        <v>80</v>
      </c>
      <c r="G16" s="11" t="s">
        <v>137</v>
      </c>
      <c r="H16" s="41" t="s">
        <v>71</v>
      </c>
    </row>
    <row r="17" spans="1:20" ht="28" customHeight="1">
      <c r="A17" s="17"/>
      <c r="B17" s="8" t="s">
        <v>378</v>
      </c>
      <c r="C17" s="8" t="s">
        <v>379</v>
      </c>
      <c r="D17" s="18"/>
      <c r="E17" s="19"/>
      <c r="F17" s="20"/>
      <c r="G17" s="20"/>
      <c r="H17" s="5"/>
      <c r="I17" s="5"/>
      <c r="J17" s="5"/>
      <c r="K17" s="5" t="s">
        <v>243</v>
      </c>
      <c r="L17" s="5"/>
      <c r="M17" s="5"/>
      <c r="N17" s="5"/>
      <c r="Q17" s="5" t="s">
        <v>272</v>
      </c>
    </row>
    <row r="18" spans="1:20" ht="30" customHeight="1">
      <c r="A18" s="3"/>
      <c r="B18" s="4" t="s">
        <v>364</v>
      </c>
      <c r="C18" s="4" t="s">
        <v>326</v>
      </c>
      <c r="D18" s="22"/>
      <c r="E18" s="23"/>
      <c r="F18" s="23"/>
      <c r="G18" s="23"/>
      <c r="H18" s="21"/>
      <c r="I18" s="81" t="s">
        <v>189</v>
      </c>
      <c r="J18" s="82"/>
    </row>
    <row r="19" spans="1:20" s="100" customFormat="1" ht="30" customHeight="1">
      <c r="A19" s="79"/>
      <c r="B19" s="7" t="s">
        <v>22</v>
      </c>
      <c r="C19" s="24" t="s">
        <v>184</v>
      </c>
      <c r="D19" s="6">
        <v>900</v>
      </c>
      <c r="E19" s="35">
        <v>42.9</v>
      </c>
      <c r="F19" s="69">
        <f t="shared" ref="F19:F25" si="0">D19/1000*A19</f>
        <v>0</v>
      </c>
      <c r="G19" s="43">
        <f t="shared" ref="G19:G20" si="1">F19*E19</f>
        <v>0</v>
      </c>
      <c r="H19" s="100" t="s">
        <v>343</v>
      </c>
      <c r="I19" s="53"/>
      <c r="K19" s="100" t="s">
        <v>277</v>
      </c>
      <c r="L19" s="151" t="s">
        <v>336</v>
      </c>
      <c r="M19" s="151"/>
      <c r="N19" s="151"/>
      <c r="Q19" s="133" t="s">
        <v>161</v>
      </c>
    </row>
    <row r="20" spans="1:20" s="127" customFormat="1" ht="25" customHeight="1">
      <c r="A20" s="79"/>
      <c r="B20" s="6" t="s">
        <v>169</v>
      </c>
      <c r="C20" s="24" t="s">
        <v>204</v>
      </c>
      <c r="D20" s="6">
        <v>500</v>
      </c>
      <c r="E20" s="35">
        <v>39.9</v>
      </c>
      <c r="F20" s="108">
        <f t="shared" ref="F20" si="2">D20/1000*A20</f>
        <v>0</v>
      </c>
      <c r="G20" s="43">
        <f t="shared" si="1"/>
        <v>0</v>
      </c>
      <c r="H20" s="127" t="s">
        <v>343</v>
      </c>
      <c r="I20" s="53"/>
      <c r="K20" s="127" t="s">
        <v>277</v>
      </c>
      <c r="L20" s="127" t="s">
        <v>336</v>
      </c>
      <c r="M20"/>
      <c r="N20"/>
      <c r="O20"/>
      <c r="Q20" s="133" t="s">
        <v>161</v>
      </c>
    </row>
    <row r="21" spans="1:20" ht="30" customHeight="1">
      <c r="A21" s="79"/>
      <c r="B21" s="6" t="s">
        <v>241</v>
      </c>
      <c r="C21" s="24" t="s">
        <v>76</v>
      </c>
      <c r="D21" s="6">
        <v>500</v>
      </c>
      <c r="E21" s="35">
        <v>36.9</v>
      </c>
      <c r="F21" s="59">
        <f t="shared" si="0"/>
        <v>0</v>
      </c>
      <c r="G21" s="43">
        <f t="shared" ref="G21:G25" si="3">F21*E21</f>
        <v>0</v>
      </c>
      <c r="H21" s="51" t="s">
        <v>343</v>
      </c>
      <c r="I21" s="53"/>
      <c r="J21" s="51"/>
      <c r="K21" s="51" t="s">
        <v>277</v>
      </c>
      <c r="L21" s="151" t="s">
        <v>336</v>
      </c>
      <c r="M21" s="151"/>
      <c r="N21" s="151"/>
      <c r="O21" s="51"/>
      <c r="Q21" s="133" t="s">
        <v>161</v>
      </c>
    </row>
    <row r="22" spans="1:20" s="52" customFormat="1" ht="25" customHeight="1">
      <c r="A22" s="79"/>
      <c r="B22" s="46" t="s">
        <v>33</v>
      </c>
      <c r="C22" s="24" t="s">
        <v>319</v>
      </c>
      <c r="D22" s="6">
        <v>500</v>
      </c>
      <c r="E22" s="35">
        <v>35.9</v>
      </c>
      <c r="F22" s="59">
        <f t="shared" si="0"/>
        <v>0</v>
      </c>
      <c r="G22" s="43">
        <f t="shared" si="3"/>
        <v>0</v>
      </c>
      <c r="H22" s="52" t="s">
        <v>343</v>
      </c>
      <c r="I22" s="53"/>
      <c r="K22" s="100" t="s">
        <v>277</v>
      </c>
      <c r="L22" s="100" t="s">
        <v>336</v>
      </c>
      <c r="M22"/>
      <c r="N22"/>
      <c r="O22"/>
      <c r="Q22" s="133" t="s">
        <v>161</v>
      </c>
    </row>
    <row r="23" spans="1:20" ht="30" customHeight="1">
      <c r="A23" s="79"/>
      <c r="B23" s="46" t="s">
        <v>44</v>
      </c>
      <c r="C23" s="24" t="s">
        <v>318</v>
      </c>
      <c r="D23" s="6">
        <v>500</v>
      </c>
      <c r="E23" s="35">
        <v>35.9</v>
      </c>
      <c r="F23" s="59">
        <f t="shared" si="0"/>
        <v>0</v>
      </c>
      <c r="G23" s="43">
        <f t="shared" si="3"/>
        <v>0</v>
      </c>
      <c r="H23" s="51" t="s">
        <v>343</v>
      </c>
      <c r="I23" s="53"/>
      <c r="J23" s="51"/>
      <c r="K23" s="100" t="s">
        <v>277</v>
      </c>
      <c r="L23" s="100" t="s">
        <v>336</v>
      </c>
      <c r="M23"/>
      <c r="N23"/>
      <c r="O23"/>
      <c r="Q23" s="133" t="s">
        <v>161</v>
      </c>
    </row>
    <row r="24" spans="1:20" s="141" customFormat="1" ht="30" customHeight="1">
      <c r="A24" s="79"/>
      <c r="B24" s="165" t="s">
        <v>43</v>
      </c>
      <c r="C24" s="77" t="s">
        <v>306</v>
      </c>
      <c r="D24" s="6">
        <v>200</v>
      </c>
      <c r="E24" s="35">
        <v>35.9</v>
      </c>
      <c r="F24" s="108">
        <f t="shared" ref="F24" si="4">D24/1000*A24</f>
        <v>0</v>
      </c>
      <c r="G24" s="43">
        <f t="shared" ref="G24" si="5">F24*E24</f>
        <v>0</v>
      </c>
      <c r="H24" s="141" t="s">
        <v>307</v>
      </c>
      <c r="I24" s="53"/>
      <c r="K24" s="141" t="s">
        <v>277</v>
      </c>
      <c r="L24" s="141" t="s">
        <v>336</v>
      </c>
      <c r="M24"/>
      <c r="N24"/>
      <c r="O24"/>
      <c r="Q24" s="141" t="s">
        <v>161</v>
      </c>
    </row>
    <row r="25" spans="1:20" s="100" customFormat="1" ht="29" customHeight="1">
      <c r="A25" s="79"/>
      <c r="B25" s="123" t="s">
        <v>34</v>
      </c>
      <c r="C25" s="24" t="s">
        <v>313</v>
      </c>
      <c r="D25" s="6">
        <v>500</v>
      </c>
      <c r="E25" s="35">
        <v>35.9</v>
      </c>
      <c r="F25" s="69">
        <f t="shared" si="0"/>
        <v>0</v>
      </c>
      <c r="G25" s="43">
        <f t="shared" si="3"/>
        <v>0</v>
      </c>
      <c r="H25" s="102" t="s">
        <v>59</v>
      </c>
      <c r="I25" s="53"/>
      <c r="K25" s="100" t="s">
        <v>277</v>
      </c>
      <c r="L25" s="151" t="s">
        <v>336</v>
      </c>
      <c r="M25" s="151"/>
      <c r="N25" s="151"/>
      <c r="Q25" s="134" t="s">
        <v>163</v>
      </c>
    </row>
    <row r="26" spans="1:20" s="74" customFormat="1" ht="30" customHeight="1">
      <c r="A26" s="79"/>
      <c r="B26" s="6" t="s">
        <v>125</v>
      </c>
      <c r="C26" s="76" t="s">
        <v>217</v>
      </c>
      <c r="D26" s="6">
        <v>1200</v>
      </c>
      <c r="E26" s="35">
        <v>39.9</v>
      </c>
      <c r="F26" s="69">
        <f t="shared" ref="F26" si="6">D26/1000*A26</f>
        <v>0</v>
      </c>
      <c r="G26" s="43">
        <f t="shared" ref="G26" si="7">F26*E26</f>
        <v>0</v>
      </c>
      <c r="H26" s="102" t="s">
        <v>78</v>
      </c>
      <c r="I26" s="53"/>
      <c r="K26" s="74" t="s">
        <v>277</v>
      </c>
      <c r="L26" s="151" t="s">
        <v>336</v>
      </c>
      <c r="M26" s="151"/>
      <c r="N26" s="151"/>
      <c r="Q26" s="133" t="s">
        <v>161</v>
      </c>
    </row>
    <row r="27" spans="1:20" ht="28" customHeight="1">
      <c r="A27" s="79"/>
      <c r="B27" s="7" t="s">
        <v>41</v>
      </c>
      <c r="C27" s="24" t="s">
        <v>75</v>
      </c>
      <c r="D27" s="6">
        <v>1200</v>
      </c>
      <c r="E27" s="116">
        <v>35.9</v>
      </c>
      <c r="F27" s="59">
        <f>D27/1000*A27</f>
        <v>0</v>
      </c>
      <c r="G27" s="43">
        <f>F27*E27</f>
        <v>0</v>
      </c>
      <c r="H27" s="51" t="s">
        <v>78</v>
      </c>
      <c r="I27" s="53"/>
      <c r="J27" s="51"/>
      <c r="K27" s="51" t="s">
        <v>277</v>
      </c>
      <c r="L27" s="151" t="s">
        <v>336</v>
      </c>
      <c r="M27" s="151"/>
      <c r="N27" s="151"/>
      <c r="O27" s="51"/>
      <c r="Q27" s="133" t="s">
        <v>161</v>
      </c>
    </row>
    <row r="28" spans="1:20" s="128" customFormat="1" ht="28" customHeight="1">
      <c r="A28" s="79"/>
      <c r="B28" s="6" t="s">
        <v>153</v>
      </c>
      <c r="C28" s="24" t="s">
        <v>359</v>
      </c>
      <c r="D28" s="6">
        <v>1000</v>
      </c>
      <c r="E28" s="35">
        <v>32.9</v>
      </c>
      <c r="F28" s="108">
        <f t="shared" ref="F28" si="8">D28/1000*A28</f>
        <v>0</v>
      </c>
      <c r="G28" s="43">
        <f>F28*E28</f>
        <v>0</v>
      </c>
      <c r="H28" s="128" t="s">
        <v>360</v>
      </c>
      <c r="I28" s="53"/>
      <c r="K28" s="128" t="s">
        <v>277</v>
      </c>
      <c r="L28" s="151" t="s">
        <v>336</v>
      </c>
      <c r="M28" s="151"/>
      <c r="N28" s="151"/>
      <c r="Q28" s="133" t="s">
        <v>161</v>
      </c>
    </row>
    <row r="29" spans="1:20" s="74" customFormat="1" ht="25" customHeight="1">
      <c r="A29" s="79"/>
      <c r="B29" s="46" t="s">
        <v>198</v>
      </c>
      <c r="C29" s="24" t="s">
        <v>274</v>
      </c>
      <c r="D29" s="6">
        <v>800</v>
      </c>
      <c r="E29" s="35">
        <v>26.9</v>
      </c>
      <c r="F29" s="69">
        <f t="shared" ref="F29:F70" si="9">D29/1000*A29</f>
        <v>0</v>
      </c>
      <c r="G29" s="43">
        <f t="shared" ref="G29:G35" si="10">F29*E29</f>
        <v>0</v>
      </c>
      <c r="H29" s="74" t="s">
        <v>78</v>
      </c>
      <c r="I29" s="53"/>
      <c r="K29" s="74" t="s">
        <v>277</v>
      </c>
      <c r="L29" s="156" t="s">
        <v>336</v>
      </c>
      <c r="M29" s="156"/>
      <c r="N29" s="156"/>
      <c r="O29" s="135"/>
      <c r="P29" s="159" t="s">
        <v>271</v>
      </c>
      <c r="Q29" s="159"/>
      <c r="R29" s="135"/>
      <c r="S29" s="135"/>
      <c r="T29" s="135"/>
    </row>
    <row r="30" spans="1:20" ht="27" customHeight="1">
      <c r="A30" s="79"/>
      <c r="B30" s="46" t="s">
        <v>35</v>
      </c>
      <c r="C30" s="24" t="s">
        <v>19</v>
      </c>
      <c r="D30" s="6">
        <v>900</v>
      </c>
      <c r="E30" s="35">
        <v>26.9</v>
      </c>
      <c r="F30" s="59">
        <f t="shared" si="9"/>
        <v>0</v>
      </c>
      <c r="G30" s="43">
        <f t="shared" si="10"/>
        <v>0</v>
      </c>
      <c r="H30" s="51" t="s">
        <v>360</v>
      </c>
      <c r="I30" s="53"/>
      <c r="J30" s="51"/>
      <c r="K30" s="125" t="s">
        <v>220</v>
      </c>
      <c r="L30" s="156" t="s">
        <v>219</v>
      </c>
      <c r="M30" s="156"/>
      <c r="N30" s="156"/>
      <c r="O30" s="156"/>
      <c r="P30" s="156"/>
      <c r="Q30" s="133" t="s">
        <v>161</v>
      </c>
      <c r="R30" s="135"/>
      <c r="S30" s="135"/>
      <c r="T30" s="135"/>
    </row>
    <row r="31" spans="1:20" s="86" customFormat="1" ht="25" customHeight="1">
      <c r="A31" s="79"/>
      <c r="B31" s="6" t="s">
        <v>234</v>
      </c>
      <c r="C31" s="24" t="s">
        <v>275</v>
      </c>
      <c r="D31" s="6">
        <v>900</v>
      </c>
      <c r="E31" s="35">
        <v>26.9</v>
      </c>
      <c r="F31" s="69">
        <f t="shared" ref="F31" si="11">D31/1000*A31</f>
        <v>0</v>
      </c>
      <c r="G31" s="43">
        <f t="shared" ref="G31" si="12">F31*E31</f>
        <v>0</v>
      </c>
      <c r="H31" s="86" t="s">
        <v>78</v>
      </c>
      <c r="I31" s="53"/>
      <c r="K31" s="100" t="s">
        <v>277</v>
      </c>
      <c r="L31" s="135" t="s">
        <v>336</v>
      </c>
      <c r="M31" s="136"/>
      <c r="N31" s="136"/>
      <c r="O31" s="135"/>
      <c r="P31" s="133"/>
      <c r="Q31" s="133" t="s">
        <v>161</v>
      </c>
      <c r="R31" s="135"/>
      <c r="S31" s="135"/>
      <c r="T31" s="135"/>
    </row>
    <row r="32" spans="1:20" ht="29" customHeight="1">
      <c r="A32" s="79"/>
      <c r="B32" s="6" t="s">
        <v>129</v>
      </c>
      <c r="C32" s="24" t="s">
        <v>107</v>
      </c>
      <c r="D32" s="6">
        <v>700</v>
      </c>
      <c r="E32" s="35">
        <v>26.9</v>
      </c>
      <c r="F32" s="59">
        <f t="shared" si="9"/>
        <v>0</v>
      </c>
      <c r="G32" s="43">
        <f t="shared" si="10"/>
        <v>0</v>
      </c>
      <c r="H32" s="51" t="s">
        <v>78</v>
      </c>
      <c r="I32" s="53"/>
      <c r="J32" s="51"/>
      <c r="K32" s="51" t="s">
        <v>277</v>
      </c>
      <c r="L32" s="156" t="s">
        <v>336</v>
      </c>
      <c r="M32" s="156"/>
      <c r="N32" s="156"/>
      <c r="O32" s="135"/>
      <c r="P32" s="133"/>
      <c r="Q32" s="133" t="s">
        <v>161</v>
      </c>
      <c r="R32" s="133"/>
      <c r="S32" s="133"/>
      <c r="T32" s="133"/>
    </row>
    <row r="33" spans="1:20" s="74" customFormat="1" ht="29" customHeight="1">
      <c r="A33" s="79"/>
      <c r="B33" s="6" t="s">
        <v>199</v>
      </c>
      <c r="C33" s="77" t="s">
        <v>320</v>
      </c>
      <c r="D33" s="6">
        <v>700</v>
      </c>
      <c r="E33" s="35">
        <v>26.9</v>
      </c>
      <c r="F33" s="69">
        <f t="shared" ref="F33" si="13">D33/1000*A33</f>
        <v>0</v>
      </c>
      <c r="G33" s="43">
        <f t="shared" ref="G33" si="14">F33*E33</f>
        <v>0</v>
      </c>
      <c r="H33" s="74" t="s">
        <v>78</v>
      </c>
      <c r="I33" s="53"/>
      <c r="K33" s="74" t="s">
        <v>277</v>
      </c>
      <c r="L33" s="156" t="s">
        <v>336</v>
      </c>
      <c r="M33" s="156"/>
      <c r="N33" s="156"/>
      <c r="O33" s="135"/>
      <c r="P33" s="135"/>
      <c r="Q33" s="133" t="s">
        <v>161</v>
      </c>
      <c r="R33" s="133"/>
      <c r="S33" s="133"/>
      <c r="T33" s="133"/>
    </row>
    <row r="34" spans="1:20" s="48" customFormat="1" ht="29" customHeight="1">
      <c r="A34" s="79"/>
      <c r="B34" s="6" t="s">
        <v>108</v>
      </c>
      <c r="C34" s="24" t="s">
        <v>285</v>
      </c>
      <c r="D34" s="6">
        <v>700</v>
      </c>
      <c r="E34" s="35">
        <v>26.9</v>
      </c>
      <c r="F34" s="59">
        <f t="shared" si="9"/>
        <v>0</v>
      </c>
      <c r="G34" s="43">
        <f t="shared" si="10"/>
        <v>0</v>
      </c>
      <c r="H34" s="51" t="s">
        <v>246</v>
      </c>
      <c r="I34" s="53"/>
      <c r="J34" s="51"/>
      <c r="K34" s="100" t="s">
        <v>277</v>
      </c>
      <c r="L34" s="156" t="s">
        <v>336</v>
      </c>
      <c r="M34" s="156"/>
      <c r="N34" s="156"/>
      <c r="O34" s="135"/>
      <c r="P34" s="135"/>
      <c r="Q34" s="133" t="s">
        <v>161</v>
      </c>
      <c r="R34" s="135"/>
      <c r="S34" s="135"/>
      <c r="T34" s="135"/>
    </row>
    <row r="35" spans="1:20" s="44" customFormat="1" ht="29" customHeight="1">
      <c r="A35" s="79"/>
      <c r="B35" s="6" t="s">
        <v>247</v>
      </c>
      <c r="C35" s="24" t="s">
        <v>383</v>
      </c>
      <c r="D35" s="6">
        <v>700</v>
      </c>
      <c r="E35" s="35">
        <v>26.9</v>
      </c>
      <c r="F35" s="59">
        <f t="shared" si="9"/>
        <v>0</v>
      </c>
      <c r="G35" s="43">
        <f t="shared" si="10"/>
        <v>0</v>
      </c>
      <c r="H35" s="51" t="s">
        <v>246</v>
      </c>
      <c r="I35" s="53"/>
      <c r="J35" s="51"/>
      <c r="K35" s="100" t="s">
        <v>277</v>
      </c>
      <c r="L35" s="156" t="s">
        <v>336</v>
      </c>
      <c r="M35" s="156"/>
      <c r="N35" s="156"/>
      <c r="O35" s="135"/>
      <c r="P35" s="135"/>
      <c r="Q35" s="133" t="s">
        <v>161</v>
      </c>
      <c r="R35" s="135"/>
      <c r="S35" s="135"/>
      <c r="T35" s="135"/>
    </row>
    <row r="36" spans="1:20" s="145" customFormat="1" ht="28" customHeight="1">
      <c r="A36" s="79"/>
      <c r="B36" s="146" t="s">
        <v>130</v>
      </c>
      <c r="C36" s="24" t="s">
        <v>84</v>
      </c>
      <c r="D36" s="6">
        <v>300</v>
      </c>
      <c r="E36" s="35">
        <v>26.9</v>
      </c>
      <c r="F36" s="108">
        <f t="shared" ref="F36" si="15">D36/1000*A36</f>
        <v>0</v>
      </c>
      <c r="G36" s="43">
        <f t="shared" ref="G36" si="16">F36*E36</f>
        <v>0</v>
      </c>
      <c r="H36" s="145" t="s">
        <v>85</v>
      </c>
      <c r="I36" s="53"/>
      <c r="K36" s="145" t="s">
        <v>277</v>
      </c>
      <c r="L36" s="144" t="s">
        <v>336</v>
      </c>
      <c r="M36" s="144"/>
      <c r="N36" s="144"/>
      <c r="O36" s="144"/>
      <c r="P36" s="144"/>
      <c r="Q36" s="145" t="s">
        <v>272</v>
      </c>
      <c r="R36" s="144"/>
      <c r="S36" s="144"/>
      <c r="T36" s="144"/>
    </row>
    <row r="37" spans="1:20" ht="28" customHeight="1">
      <c r="A37" s="79"/>
      <c r="B37" s="6" t="s">
        <v>83</v>
      </c>
      <c r="C37" s="24" t="s">
        <v>141</v>
      </c>
      <c r="D37" s="6">
        <v>500</v>
      </c>
      <c r="E37" s="35">
        <v>24.9</v>
      </c>
      <c r="F37" s="59">
        <f t="shared" si="9"/>
        <v>0</v>
      </c>
      <c r="G37" s="43">
        <f t="shared" ref="G37" si="17">F37*E37</f>
        <v>0</v>
      </c>
      <c r="H37" s="51" t="s">
        <v>302</v>
      </c>
      <c r="I37" s="53"/>
      <c r="J37" s="51"/>
      <c r="K37" s="74" t="s">
        <v>277</v>
      </c>
      <c r="L37" s="135" t="s">
        <v>336</v>
      </c>
      <c r="M37" s="135"/>
      <c r="N37" s="135"/>
      <c r="O37" s="135"/>
      <c r="P37" s="135"/>
      <c r="Q37" s="133" t="s">
        <v>161</v>
      </c>
      <c r="R37" s="135"/>
      <c r="S37" s="135"/>
      <c r="T37" s="135"/>
    </row>
    <row r="38" spans="1:20" ht="28" customHeight="1">
      <c r="A38" s="79"/>
      <c r="B38" s="4" t="s">
        <v>6</v>
      </c>
      <c r="C38" s="4" t="s">
        <v>7</v>
      </c>
      <c r="D38" s="22"/>
      <c r="E38" s="36"/>
      <c r="F38" s="27"/>
      <c r="G38" s="26"/>
      <c r="H38" s="51"/>
      <c r="I38" s="53"/>
      <c r="J38" s="51"/>
      <c r="K38" s="51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s="100" customFormat="1" ht="28" customHeight="1">
      <c r="A39" s="79"/>
      <c r="B39" s="46" t="s">
        <v>337</v>
      </c>
      <c r="C39" s="24" t="s">
        <v>184</v>
      </c>
      <c r="D39" s="6">
        <v>250</v>
      </c>
      <c r="E39" s="35">
        <v>45.9</v>
      </c>
      <c r="F39" s="69">
        <f>D39/1000*A39</f>
        <v>0</v>
      </c>
      <c r="G39" s="43">
        <f>F39*E39</f>
        <v>0</v>
      </c>
      <c r="H39" s="100" t="s">
        <v>343</v>
      </c>
      <c r="I39" s="53"/>
      <c r="K39" s="100" t="s">
        <v>277</v>
      </c>
      <c r="L39" s="156" t="s">
        <v>336</v>
      </c>
      <c r="M39" s="156"/>
      <c r="N39" s="156"/>
      <c r="O39" s="135"/>
      <c r="P39" s="135"/>
      <c r="Q39" s="133" t="s">
        <v>161</v>
      </c>
      <c r="R39" s="135"/>
      <c r="S39" s="135"/>
      <c r="T39" s="135"/>
    </row>
    <row r="40" spans="1:20" s="74" customFormat="1" ht="28" customHeight="1">
      <c r="A40" s="79"/>
      <c r="B40" s="149" t="s">
        <v>172</v>
      </c>
      <c r="C40" s="24" t="s">
        <v>173</v>
      </c>
      <c r="D40" s="6">
        <v>300</v>
      </c>
      <c r="E40" s="35">
        <v>45.9</v>
      </c>
      <c r="F40" s="69">
        <f>D40/1000*A40</f>
        <v>0</v>
      </c>
      <c r="G40" s="43">
        <f>F40*E40</f>
        <v>0</v>
      </c>
      <c r="H40" s="74" t="s">
        <v>343</v>
      </c>
      <c r="I40" s="78"/>
      <c r="J40" s="78"/>
      <c r="K40" s="74" t="s">
        <v>277</v>
      </c>
      <c r="L40" s="156" t="s">
        <v>336</v>
      </c>
      <c r="M40" s="156"/>
      <c r="N40" s="156"/>
      <c r="O40" s="135"/>
      <c r="P40" s="135"/>
      <c r="Q40" s="133" t="s">
        <v>161</v>
      </c>
      <c r="R40" s="135"/>
      <c r="S40" s="135"/>
      <c r="T40" s="135"/>
    </row>
    <row r="41" spans="1:20" s="47" customFormat="1" ht="28" customHeight="1">
      <c r="A41" s="79"/>
      <c r="B41" s="7" t="s">
        <v>221</v>
      </c>
      <c r="C41" s="24" t="s">
        <v>131</v>
      </c>
      <c r="D41" s="6">
        <v>500</v>
      </c>
      <c r="E41" s="116">
        <v>42.9</v>
      </c>
      <c r="F41" s="59">
        <f>D41/1000*A41</f>
        <v>0</v>
      </c>
      <c r="G41" s="43">
        <f>F41*E41</f>
        <v>0</v>
      </c>
      <c r="H41" s="150" t="s">
        <v>117</v>
      </c>
      <c r="I41" s="156"/>
      <c r="J41" s="156"/>
      <c r="K41" s="74" t="s">
        <v>277</v>
      </c>
      <c r="L41" s="151" t="s">
        <v>336</v>
      </c>
      <c r="M41" s="151"/>
      <c r="N41" s="151"/>
      <c r="O41" s="51"/>
      <c r="P41" s="51"/>
      <c r="Q41" s="133" t="s">
        <v>161</v>
      </c>
    </row>
    <row r="42" spans="1:20" s="102" customFormat="1" ht="28" customHeight="1">
      <c r="A42" s="79"/>
      <c r="B42" s="7" t="s">
        <v>62</v>
      </c>
      <c r="C42" s="24" t="s">
        <v>359</v>
      </c>
      <c r="D42" s="6">
        <v>900</v>
      </c>
      <c r="E42" s="116">
        <v>45.9</v>
      </c>
      <c r="F42" s="108">
        <f>D42/1000*A42</f>
        <v>0</v>
      </c>
      <c r="G42" s="43">
        <f>F42*E42</f>
        <v>0</v>
      </c>
      <c r="H42" s="102" t="s">
        <v>360</v>
      </c>
      <c r="I42" s="53"/>
      <c r="K42" s="125" t="s">
        <v>220</v>
      </c>
      <c r="L42" s="151" t="s">
        <v>336</v>
      </c>
      <c r="M42" s="151"/>
      <c r="N42" s="151"/>
      <c r="Q42" s="133" t="s">
        <v>161</v>
      </c>
    </row>
    <row r="43" spans="1:20" s="74" customFormat="1" ht="28" customHeight="1">
      <c r="A43" s="79"/>
      <c r="B43" s="6" t="s">
        <v>39</v>
      </c>
      <c r="C43" s="24" t="s">
        <v>72</v>
      </c>
      <c r="D43" s="6">
        <v>800</v>
      </c>
      <c r="E43" s="35">
        <v>55.9</v>
      </c>
      <c r="F43" s="69">
        <f t="shared" ref="F43" si="18">D43/1000*A43</f>
        <v>0</v>
      </c>
      <c r="G43" s="43">
        <f t="shared" ref="G43" si="19">F43*E43</f>
        <v>0</v>
      </c>
      <c r="H43" s="74" t="s">
        <v>360</v>
      </c>
      <c r="I43" s="53"/>
      <c r="K43" s="74" t="s">
        <v>277</v>
      </c>
      <c r="L43" s="74" t="s">
        <v>336</v>
      </c>
      <c r="M43"/>
      <c r="N43"/>
      <c r="Q43" s="133" t="s">
        <v>161</v>
      </c>
    </row>
    <row r="44" spans="1:20" s="100" customFormat="1" ht="28" customHeight="1">
      <c r="A44" s="79"/>
      <c r="B44" s="121" t="s">
        <v>40</v>
      </c>
      <c r="C44" s="24" t="s">
        <v>58</v>
      </c>
      <c r="D44" s="6">
        <v>900</v>
      </c>
      <c r="E44" s="35">
        <v>45.9</v>
      </c>
      <c r="F44" s="69">
        <f t="shared" ref="F44" si="20">D44/1000*A44</f>
        <v>0</v>
      </c>
      <c r="G44" s="43">
        <f t="shared" ref="G44" si="21">F44*E44</f>
        <v>0</v>
      </c>
      <c r="H44" s="100" t="s">
        <v>13</v>
      </c>
      <c r="I44" s="53"/>
      <c r="K44" s="100" t="s">
        <v>277</v>
      </c>
      <c r="L44" s="100" t="s">
        <v>336</v>
      </c>
      <c r="M44"/>
      <c r="N44"/>
      <c r="Q44" s="134" t="s">
        <v>163</v>
      </c>
    </row>
    <row r="45" spans="1:20" ht="28" customHeight="1">
      <c r="A45" s="79"/>
      <c r="B45" s="6" t="s">
        <v>167</v>
      </c>
      <c r="C45" s="24" t="s">
        <v>54</v>
      </c>
      <c r="D45" s="6">
        <v>500</v>
      </c>
      <c r="E45" s="35">
        <v>45.9</v>
      </c>
      <c r="F45" s="59">
        <f>D45/1000*A45</f>
        <v>0</v>
      </c>
      <c r="G45" s="43">
        <f>F45*E45</f>
        <v>0</v>
      </c>
      <c r="H45" s="51" t="s">
        <v>78</v>
      </c>
      <c r="I45" s="53"/>
      <c r="J45" s="51"/>
      <c r="K45" s="51" t="s">
        <v>277</v>
      </c>
      <c r="L45" s="151" t="s">
        <v>336</v>
      </c>
      <c r="M45" s="151"/>
      <c r="N45" s="151"/>
      <c r="O45" s="51"/>
      <c r="P45" s="51"/>
      <c r="Q45" s="133" t="s">
        <v>161</v>
      </c>
    </row>
    <row r="46" spans="1:20" ht="28" customHeight="1">
      <c r="A46" s="79"/>
      <c r="B46" s="7" t="s">
        <v>38</v>
      </c>
      <c r="C46" s="77" t="s">
        <v>74</v>
      </c>
      <c r="D46" s="7">
        <v>200</v>
      </c>
      <c r="E46" s="35">
        <v>42.9</v>
      </c>
      <c r="F46" s="59">
        <f>D46/1000*A46</f>
        <v>0</v>
      </c>
      <c r="G46" s="43">
        <f t="shared" ref="G46:G51" si="22">F46*E46</f>
        <v>0</v>
      </c>
      <c r="H46" s="100" t="s">
        <v>78</v>
      </c>
      <c r="I46" s="53"/>
      <c r="J46" s="51"/>
      <c r="K46" s="51" t="s">
        <v>277</v>
      </c>
      <c r="L46" s="151" t="s">
        <v>336</v>
      </c>
      <c r="M46" s="151"/>
      <c r="N46" s="151"/>
      <c r="O46" s="51"/>
      <c r="P46" s="51"/>
      <c r="Q46" s="133" t="s">
        <v>161</v>
      </c>
    </row>
    <row r="47" spans="1:20" ht="28" customHeight="1">
      <c r="A47" s="79"/>
      <c r="B47" s="6" t="s">
        <v>340</v>
      </c>
      <c r="C47" s="24" t="s">
        <v>332</v>
      </c>
      <c r="D47" s="6">
        <v>500</v>
      </c>
      <c r="E47" s="35">
        <v>42.9</v>
      </c>
      <c r="F47" s="59">
        <f t="shared" si="9"/>
        <v>0</v>
      </c>
      <c r="G47" s="43">
        <f t="shared" si="22"/>
        <v>0</v>
      </c>
      <c r="H47" s="51" t="s">
        <v>78</v>
      </c>
      <c r="I47" s="53"/>
      <c r="J47" s="51"/>
      <c r="K47" s="51" t="s">
        <v>277</v>
      </c>
      <c r="L47" s="151" t="s">
        <v>336</v>
      </c>
      <c r="M47" s="151"/>
      <c r="N47" s="151"/>
      <c r="O47" s="51"/>
      <c r="P47" s="51"/>
      <c r="Q47" s="133" t="s">
        <v>161</v>
      </c>
    </row>
    <row r="48" spans="1:20" s="145" customFormat="1" ht="28" customHeight="1">
      <c r="A48" s="79"/>
      <c r="B48" s="146" t="s">
        <v>37</v>
      </c>
      <c r="C48" s="24" t="s">
        <v>36</v>
      </c>
      <c r="D48" s="6">
        <v>300</v>
      </c>
      <c r="E48" s="35">
        <v>35.9</v>
      </c>
      <c r="F48" s="108">
        <f t="shared" si="9"/>
        <v>0</v>
      </c>
      <c r="G48" s="43">
        <f t="shared" si="22"/>
        <v>0</v>
      </c>
      <c r="H48" s="145" t="s">
        <v>343</v>
      </c>
      <c r="I48" s="53"/>
      <c r="K48" s="145" t="s">
        <v>277</v>
      </c>
      <c r="L48" s="145" t="s">
        <v>336</v>
      </c>
      <c r="M48"/>
      <c r="N48"/>
      <c r="Q48" s="151" t="s">
        <v>271</v>
      </c>
      <c r="R48" s="151"/>
    </row>
    <row r="49" spans="1:17" s="100" customFormat="1" ht="30" customHeight="1">
      <c r="A49" s="79"/>
      <c r="B49" s="122" t="s">
        <v>154</v>
      </c>
      <c r="C49" s="25" t="s">
        <v>270</v>
      </c>
      <c r="D49" s="7">
        <v>800</v>
      </c>
      <c r="E49" s="35">
        <v>59.9</v>
      </c>
      <c r="F49" s="69">
        <f t="shared" ref="F49" si="23">D49/1000*A49</f>
        <v>0</v>
      </c>
      <c r="G49" s="43">
        <f t="shared" si="22"/>
        <v>0</v>
      </c>
      <c r="H49" s="100" t="s">
        <v>269</v>
      </c>
      <c r="I49" s="53"/>
      <c r="K49" s="100" t="s">
        <v>277</v>
      </c>
      <c r="L49" s="151" t="s">
        <v>336</v>
      </c>
      <c r="M49" s="151"/>
      <c r="N49" s="151"/>
      <c r="Q49" s="133" t="s">
        <v>161</v>
      </c>
    </row>
    <row r="50" spans="1:17" s="100" customFormat="1" ht="30" customHeight="1">
      <c r="A50" s="79"/>
      <c r="B50" s="7" t="s">
        <v>45</v>
      </c>
      <c r="C50" s="25" t="s">
        <v>315</v>
      </c>
      <c r="D50" s="7">
        <v>700</v>
      </c>
      <c r="E50" s="35">
        <v>49.9</v>
      </c>
      <c r="F50" s="69">
        <f t="shared" ref="F50" si="24">D50/1000*A50</f>
        <v>0</v>
      </c>
      <c r="G50" s="43">
        <f t="shared" si="22"/>
        <v>0</v>
      </c>
      <c r="H50" s="100" t="s">
        <v>78</v>
      </c>
      <c r="I50" s="53"/>
      <c r="K50" s="100" t="s">
        <v>277</v>
      </c>
      <c r="L50" s="151" t="s">
        <v>336</v>
      </c>
      <c r="M50" s="151"/>
      <c r="N50" s="151"/>
      <c r="Q50" s="133" t="s">
        <v>161</v>
      </c>
    </row>
    <row r="51" spans="1:17" s="100" customFormat="1" ht="30" customHeight="1">
      <c r="A51" s="79"/>
      <c r="B51" s="7" t="s">
        <v>46</v>
      </c>
      <c r="C51" s="25" t="s">
        <v>14</v>
      </c>
      <c r="D51" s="7">
        <v>500</v>
      </c>
      <c r="E51" s="35">
        <v>45.9</v>
      </c>
      <c r="F51" s="69">
        <f>D51/1000*A51</f>
        <v>0</v>
      </c>
      <c r="G51" s="43">
        <f t="shared" si="22"/>
        <v>0</v>
      </c>
      <c r="H51" s="100" t="s">
        <v>78</v>
      </c>
      <c r="I51" s="53"/>
      <c r="K51" s="100" t="s">
        <v>277</v>
      </c>
      <c r="L51" s="151" t="s">
        <v>336</v>
      </c>
      <c r="M51" s="151"/>
      <c r="N51" s="151"/>
      <c r="Q51" s="133" t="s">
        <v>161</v>
      </c>
    </row>
    <row r="52" spans="1:17" ht="28" customHeight="1">
      <c r="A52" s="79"/>
      <c r="B52" s="4" t="s">
        <v>286</v>
      </c>
      <c r="C52" s="4" t="s">
        <v>287</v>
      </c>
      <c r="D52" s="22"/>
      <c r="E52" s="36"/>
      <c r="F52" s="27"/>
      <c r="G52" s="26"/>
      <c r="H52" s="51"/>
      <c r="I52" s="53"/>
      <c r="J52" s="51"/>
      <c r="K52" s="51"/>
      <c r="L52" s="51"/>
      <c r="M52" s="51"/>
      <c r="N52" s="51"/>
      <c r="O52" s="51"/>
      <c r="P52" s="51"/>
      <c r="Q52" s="133"/>
    </row>
    <row r="53" spans="1:17" s="74" customFormat="1" ht="26" customHeight="1">
      <c r="A53" s="79"/>
      <c r="B53" s="7" t="s">
        <v>321</v>
      </c>
      <c r="C53" s="76" t="s">
        <v>96</v>
      </c>
      <c r="D53" s="6">
        <v>1000</v>
      </c>
      <c r="E53" s="35">
        <v>42.9</v>
      </c>
      <c r="F53" s="69">
        <f t="shared" ref="F53" si="25">D53/1000*A53</f>
        <v>0</v>
      </c>
      <c r="G53" s="43">
        <f t="shared" ref="G53" si="26">F53*E53</f>
        <v>0</v>
      </c>
      <c r="H53" s="74" t="s">
        <v>360</v>
      </c>
      <c r="I53" s="53"/>
      <c r="K53" s="74" t="s">
        <v>277</v>
      </c>
      <c r="L53" s="151" t="s">
        <v>336</v>
      </c>
      <c r="M53" s="151"/>
      <c r="N53" s="151"/>
      <c r="Q53" s="133" t="s">
        <v>161</v>
      </c>
    </row>
    <row r="54" spans="1:17" s="74" customFormat="1" ht="26" customHeight="1">
      <c r="A54" s="79"/>
      <c r="B54" s="6" t="s">
        <v>126</v>
      </c>
      <c r="C54" s="24" t="s">
        <v>175</v>
      </c>
      <c r="D54" s="6">
        <v>1300</v>
      </c>
      <c r="E54" s="35">
        <v>42.9</v>
      </c>
      <c r="F54" s="69">
        <f t="shared" ref="F54" si="27">D54/1000*A54</f>
        <v>0</v>
      </c>
      <c r="G54" s="43">
        <f t="shared" ref="G54" si="28">F54*E54</f>
        <v>0</v>
      </c>
      <c r="H54" s="74" t="s">
        <v>360</v>
      </c>
      <c r="I54" s="53"/>
      <c r="K54" s="74" t="s">
        <v>277</v>
      </c>
      <c r="L54" s="151" t="s">
        <v>336</v>
      </c>
      <c r="M54" s="151"/>
      <c r="N54" s="151"/>
      <c r="Q54" s="133" t="s">
        <v>161</v>
      </c>
    </row>
    <row r="55" spans="1:17" ht="26" customHeight="1">
      <c r="A55" s="79"/>
      <c r="B55" s="6" t="s">
        <v>95</v>
      </c>
      <c r="C55" s="24" t="s">
        <v>359</v>
      </c>
      <c r="D55" s="6">
        <v>1000</v>
      </c>
      <c r="E55" s="35">
        <v>46.9</v>
      </c>
      <c r="F55" s="69">
        <f t="shared" si="9"/>
        <v>0</v>
      </c>
      <c r="G55" s="43">
        <f t="shared" ref="G55:G64" si="29">F55*E55</f>
        <v>0</v>
      </c>
      <c r="H55" s="74" t="s">
        <v>360</v>
      </c>
      <c r="I55" s="53"/>
      <c r="J55" s="74"/>
      <c r="K55" s="74" t="s">
        <v>277</v>
      </c>
      <c r="L55" s="151" t="s">
        <v>336</v>
      </c>
      <c r="M55" s="151"/>
      <c r="N55" s="151"/>
      <c r="O55" s="74"/>
      <c r="P55" s="51"/>
      <c r="Q55" s="133" t="s">
        <v>161</v>
      </c>
    </row>
    <row r="56" spans="1:17" s="74" customFormat="1" ht="26" customHeight="1">
      <c r="A56" s="79"/>
      <c r="B56" s="7" t="s">
        <v>181</v>
      </c>
      <c r="C56" s="24" t="s">
        <v>342</v>
      </c>
      <c r="D56" s="6">
        <v>800</v>
      </c>
      <c r="E56" s="116">
        <v>29.9</v>
      </c>
      <c r="F56" s="69">
        <f t="shared" ref="F56" si="30">D56/1000*A56</f>
        <v>0</v>
      </c>
      <c r="G56" s="43">
        <f t="shared" ref="G56" si="31">F56*E56</f>
        <v>0</v>
      </c>
      <c r="H56" s="100" t="s">
        <v>109</v>
      </c>
      <c r="I56" s="53"/>
      <c r="K56" s="74" t="s">
        <v>277</v>
      </c>
      <c r="L56" s="151" t="s">
        <v>336</v>
      </c>
      <c r="M56" s="151"/>
      <c r="N56" s="151"/>
      <c r="Q56" s="133" t="s">
        <v>161</v>
      </c>
    </row>
    <row r="57" spans="1:17" ht="28" customHeight="1">
      <c r="A57" s="79"/>
      <c r="B57" s="4" t="s">
        <v>128</v>
      </c>
      <c r="C57" s="4"/>
      <c r="D57" s="22"/>
      <c r="E57" s="36"/>
      <c r="F57" s="27"/>
      <c r="G57" s="26"/>
      <c r="H57" s="51"/>
      <c r="I57" s="53"/>
      <c r="J57" s="51"/>
      <c r="K57" s="51"/>
      <c r="L57" s="51"/>
      <c r="M57" s="51"/>
      <c r="N57" s="51"/>
      <c r="O57" s="51"/>
      <c r="P57" s="51"/>
      <c r="Q57" s="133"/>
    </row>
    <row r="58" spans="1:17" s="100" customFormat="1" ht="28" customHeight="1">
      <c r="A58" s="79"/>
      <c r="B58" s="106" t="s">
        <v>345</v>
      </c>
      <c r="C58" s="106" t="s">
        <v>56</v>
      </c>
      <c r="D58" s="22"/>
      <c r="E58" s="36"/>
      <c r="F58" s="70"/>
      <c r="G58" s="70"/>
      <c r="Q58" s="133"/>
    </row>
    <row r="59" spans="1:17" ht="28" customHeight="1">
      <c r="A59" s="79"/>
      <c r="B59" s="7" t="s">
        <v>201</v>
      </c>
      <c r="C59" s="25" t="s">
        <v>202</v>
      </c>
      <c r="D59" s="6">
        <v>1500</v>
      </c>
      <c r="E59" s="35">
        <v>13.5</v>
      </c>
      <c r="F59" s="59">
        <f t="shared" si="9"/>
        <v>0</v>
      </c>
      <c r="G59" s="43">
        <f>F59*E59</f>
        <v>0</v>
      </c>
      <c r="H59" s="51" t="s">
        <v>343</v>
      </c>
      <c r="I59" s="54"/>
      <c r="J59" s="51"/>
      <c r="K59" s="66" t="s">
        <v>277</v>
      </c>
      <c r="L59" s="151" t="s">
        <v>382</v>
      </c>
      <c r="M59" s="151"/>
      <c r="N59" s="151"/>
      <c r="O59" s="51"/>
      <c r="P59" s="51"/>
      <c r="Q59" s="133" t="s">
        <v>161</v>
      </c>
    </row>
    <row r="60" spans="1:17" ht="26" customHeight="1">
      <c r="A60" s="79"/>
      <c r="B60" s="6" t="s">
        <v>310</v>
      </c>
      <c r="C60" s="25" t="s">
        <v>304</v>
      </c>
      <c r="D60" s="6">
        <v>750</v>
      </c>
      <c r="E60" s="35">
        <v>15.5</v>
      </c>
      <c r="F60" s="59">
        <f t="shared" si="9"/>
        <v>0</v>
      </c>
      <c r="G60" s="43">
        <f t="shared" si="29"/>
        <v>0</v>
      </c>
      <c r="H60" s="51" t="s">
        <v>305</v>
      </c>
      <c r="I60" s="53"/>
      <c r="J60" s="51"/>
      <c r="K60" s="84" t="s">
        <v>277</v>
      </c>
      <c r="L60" s="151" t="s">
        <v>382</v>
      </c>
      <c r="M60" s="151"/>
      <c r="N60" s="151"/>
      <c r="O60" s="51"/>
      <c r="P60" s="51"/>
      <c r="Q60" s="133" t="s">
        <v>161</v>
      </c>
    </row>
    <row r="61" spans="1:17" ht="26" customHeight="1">
      <c r="A61" s="79"/>
      <c r="B61" s="117" t="s">
        <v>244</v>
      </c>
      <c r="C61" s="25" t="s">
        <v>290</v>
      </c>
      <c r="D61" s="6">
        <v>750</v>
      </c>
      <c r="E61" s="116">
        <v>22.5</v>
      </c>
      <c r="F61" s="59">
        <f t="shared" si="9"/>
        <v>0</v>
      </c>
      <c r="G61" s="43">
        <f t="shared" si="29"/>
        <v>0</v>
      </c>
      <c r="H61" s="51" t="s">
        <v>305</v>
      </c>
      <c r="I61" s="53"/>
      <c r="J61" s="51"/>
      <c r="K61" s="84" t="s">
        <v>277</v>
      </c>
      <c r="L61" s="151" t="s">
        <v>382</v>
      </c>
      <c r="M61" s="151"/>
      <c r="N61" s="151"/>
      <c r="O61" s="84"/>
      <c r="P61" s="51"/>
      <c r="Q61" s="133" t="s">
        <v>161</v>
      </c>
    </row>
    <row r="62" spans="1:17" ht="26" customHeight="1">
      <c r="A62" s="79"/>
      <c r="B62" s="115" t="s">
        <v>180</v>
      </c>
      <c r="C62" s="25" t="s">
        <v>32</v>
      </c>
      <c r="D62" s="6">
        <v>750</v>
      </c>
      <c r="E62" s="116">
        <v>26.5</v>
      </c>
      <c r="F62" s="59">
        <f t="shared" si="9"/>
        <v>0</v>
      </c>
      <c r="G62" s="43">
        <f t="shared" si="29"/>
        <v>0</v>
      </c>
      <c r="H62" s="51" t="s">
        <v>343</v>
      </c>
      <c r="I62" s="53"/>
      <c r="J62" s="51"/>
      <c r="K62" s="51" t="s">
        <v>277</v>
      </c>
      <c r="L62" s="151" t="s">
        <v>102</v>
      </c>
      <c r="M62" s="151"/>
      <c r="N62" s="51"/>
      <c r="O62" s="51"/>
      <c r="P62" s="51"/>
      <c r="Q62" s="133" t="s">
        <v>161</v>
      </c>
    </row>
    <row r="63" spans="1:17" s="126" customFormat="1" ht="26" customHeight="1">
      <c r="A63" s="79"/>
      <c r="B63" s="147" t="s">
        <v>47</v>
      </c>
      <c r="C63" s="25" t="s">
        <v>146</v>
      </c>
      <c r="D63" s="6">
        <v>400</v>
      </c>
      <c r="E63" s="116">
        <v>26.5</v>
      </c>
      <c r="F63" s="108">
        <f t="shared" ref="F63" si="32">D63/1000*A63</f>
        <v>0</v>
      </c>
      <c r="G63" s="43">
        <f t="shared" ref="G63" si="33">F63*E63</f>
        <v>0</v>
      </c>
      <c r="H63" s="126" t="s">
        <v>371</v>
      </c>
      <c r="I63" s="53"/>
      <c r="K63" s="148" t="s">
        <v>9</v>
      </c>
      <c r="L63" s="151" t="s">
        <v>102</v>
      </c>
      <c r="M63" s="151"/>
      <c r="Q63" s="133" t="s">
        <v>161</v>
      </c>
    </row>
    <row r="64" spans="1:17" ht="26" customHeight="1">
      <c r="A64" s="79"/>
      <c r="B64" s="6" t="s">
        <v>21</v>
      </c>
      <c r="C64" s="25" t="s">
        <v>236</v>
      </c>
      <c r="D64" s="6">
        <v>1000</v>
      </c>
      <c r="E64" s="35">
        <v>33.5</v>
      </c>
      <c r="F64" s="59">
        <f t="shared" si="9"/>
        <v>0</v>
      </c>
      <c r="G64" s="43">
        <f t="shared" si="29"/>
        <v>0</v>
      </c>
      <c r="H64" s="51" t="s">
        <v>360</v>
      </c>
      <c r="I64" s="53"/>
      <c r="J64" s="51"/>
      <c r="K64" s="51" t="s">
        <v>277</v>
      </c>
      <c r="L64" s="151" t="s">
        <v>102</v>
      </c>
      <c r="M64" s="151"/>
      <c r="N64" s="51"/>
      <c r="O64" s="51"/>
      <c r="P64" s="51"/>
      <c r="Q64" s="133" t="s">
        <v>161</v>
      </c>
    </row>
    <row r="65" spans="1:18" s="100" customFormat="1" ht="26" customHeight="1">
      <c r="A65" s="79"/>
      <c r="B65" s="106" t="s">
        <v>346</v>
      </c>
      <c r="C65" s="106" t="s">
        <v>195</v>
      </c>
      <c r="D65" s="22"/>
      <c r="E65" s="36"/>
      <c r="F65" s="103"/>
      <c r="G65" s="103"/>
      <c r="Q65" s="133"/>
    </row>
    <row r="66" spans="1:18" s="100" customFormat="1" ht="26" customHeight="1">
      <c r="A66" s="79"/>
      <c r="B66" s="115" t="s">
        <v>48</v>
      </c>
      <c r="C66" s="25" t="s">
        <v>52</v>
      </c>
      <c r="D66" s="6">
        <v>1200</v>
      </c>
      <c r="E66" s="35">
        <v>22.5</v>
      </c>
      <c r="F66" s="69">
        <f t="shared" ref="F66" si="34">D66/1000*A66</f>
        <v>0</v>
      </c>
      <c r="G66" s="43">
        <f t="shared" ref="G66" si="35">F66*E66</f>
        <v>0</v>
      </c>
      <c r="H66" s="100" t="s">
        <v>305</v>
      </c>
      <c r="I66" s="53"/>
      <c r="K66" s="100" t="s">
        <v>277</v>
      </c>
      <c r="L66" s="151" t="s">
        <v>382</v>
      </c>
      <c r="M66" s="151"/>
      <c r="N66" s="151"/>
      <c r="Q66" s="133" t="s">
        <v>161</v>
      </c>
    </row>
    <row r="67" spans="1:18" s="100" customFormat="1" ht="26" customHeight="1">
      <c r="A67" s="79"/>
      <c r="B67" s="115" t="s">
        <v>49</v>
      </c>
      <c r="C67" s="25" t="s">
        <v>53</v>
      </c>
      <c r="D67" s="6">
        <v>1500</v>
      </c>
      <c r="E67" s="35">
        <v>33.5</v>
      </c>
      <c r="F67" s="69">
        <f t="shared" ref="F67" si="36">D67/1000*A67</f>
        <v>0</v>
      </c>
      <c r="G67" s="43">
        <f t="shared" ref="G67" si="37">F67*E67</f>
        <v>0</v>
      </c>
      <c r="H67" s="100" t="s">
        <v>305</v>
      </c>
      <c r="I67" s="53"/>
      <c r="K67" s="100" t="s">
        <v>277</v>
      </c>
      <c r="L67" s="151" t="s">
        <v>382</v>
      </c>
      <c r="M67" s="151"/>
      <c r="N67" s="151"/>
      <c r="Q67" s="133" t="s">
        <v>161</v>
      </c>
    </row>
    <row r="68" spans="1:18" ht="28" customHeight="1">
      <c r="A68" s="79"/>
      <c r="B68" s="8" t="s">
        <v>329</v>
      </c>
      <c r="C68" s="8" t="s">
        <v>330</v>
      </c>
      <c r="D68" s="18"/>
      <c r="E68" s="37"/>
      <c r="F68" s="20"/>
      <c r="G68" s="20"/>
      <c r="H68" s="51"/>
      <c r="I68" s="53"/>
      <c r="J68" s="51"/>
      <c r="K68" s="51"/>
      <c r="L68" s="51"/>
      <c r="M68" s="51"/>
      <c r="N68" s="51"/>
      <c r="O68" s="51"/>
      <c r="P68" s="51"/>
      <c r="Q68" s="133"/>
    </row>
    <row r="69" spans="1:18" ht="26" customHeight="1">
      <c r="A69" s="79"/>
      <c r="B69" s="117" t="s">
        <v>257</v>
      </c>
      <c r="C69" s="25" t="s">
        <v>268</v>
      </c>
      <c r="D69" s="6">
        <v>142</v>
      </c>
      <c r="E69" s="35">
        <v>5.9</v>
      </c>
      <c r="F69" s="59">
        <f t="shared" si="9"/>
        <v>0</v>
      </c>
      <c r="G69" s="43">
        <f t="shared" ref="G69:G70" si="38">E69*A69</f>
        <v>0</v>
      </c>
      <c r="H69" s="51" t="s">
        <v>226</v>
      </c>
      <c r="I69" s="55"/>
      <c r="J69" s="51"/>
      <c r="K69" s="100" t="s">
        <v>277</v>
      </c>
      <c r="L69" s="151" t="s">
        <v>382</v>
      </c>
      <c r="M69" s="151"/>
      <c r="N69" s="151"/>
      <c r="O69"/>
      <c r="P69"/>
      <c r="Q69" s="133" t="s">
        <v>161</v>
      </c>
      <c r="R69"/>
    </row>
    <row r="70" spans="1:18" ht="26" customHeight="1">
      <c r="A70" s="79"/>
      <c r="B70" s="46" t="s">
        <v>368</v>
      </c>
      <c r="C70" s="25" t="s">
        <v>311</v>
      </c>
      <c r="D70" s="6">
        <v>250</v>
      </c>
      <c r="E70" s="35">
        <v>6.5</v>
      </c>
      <c r="F70" s="59">
        <f t="shared" si="9"/>
        <v>0</v>
      </c>
      <c r="G70" s="43">
        <f t="shared" si="38"/>
        <v>0</v>
      </c>
      <c r="H70" s="51" t="s">
        <v>226</v>
      </c>
      <c r="I70" s="55">
        <v>2021</v>
      </c>
      <c r="J70" s="51"/>
      <c r="K70" s="164" t="s">
        <v>273</v>
      </c>
      <c r="L70" s="164"/>
      <c r="M70" s="164"/>
      <c r="N70" s="164"/>
      <c r="O70" s="164"/>
      <c r="P70" s="164"/>
      <c r="Q70" s="134" t="s">
        <v>163</v>
      </c>
    </row>
    <row r="71" spans="1:18" s="100" customFormat="1" ht="26" customHeight="1">
      <c r="A71" s="79"/>
      <c r="B71" s="117" t="s">
        <v>328</v>
      </c>
      <c r="C71" s="25" t="s">
        <v>372</v>
      </c>
      <c r="D71" s="6">
        <v>142</v>
      </c>
      <c r="E71" s="35">
        <v>6.9</v>
      </c>
      <c r="F71" s="69">
        <f t="shared" ref="F71" si="39">D71/1000*A71</f>
        <v>0</v>
      </c>
      <c r="G71" s="43">
        <f t="shared" ref="G71" si="40">E71*A71</f>
        <v>0</v>
      </c>
      <c r="H71" s="100" t="s">
        <v>226</v>
      </c>
      <c r="I71" s="55"/>
      <c r="K71" s="100" t="s">
        <v>277</v>
      </c>
      <c r="L71" s="151" t="s">
        <v>336</v>
      </c>
      <c r="M71" s="151"/>
      <c r="N71" s="151"/>
      <c r="Q71" s="133" t="s">
        <v>161</v>
      </c>
    </row>
    <row r="72" spans="1:18" s="100" customFormat="1" ht="28" customHeight="1">
      <c r="A72" s="79"/>
      <c r="B72" s="4" t="s">
        <v>249</v>
      </c>
      <c r="C72" s="4" t="s">
        <v>159</v>
      </c>
      <c r="D72" s="22"/>
      <c r="E72" s="36"/>
      <c r="F72" s="70"/>
      <c r="G72" s="70"/>
      <c r="I72" s="53"/>
      <c r="Q72" s="133"/>
    </row>
    <row r="73" spans="1:18" s="100" customFormat="1" ht="26" customHeight="1">
      <c r="A73" s="79"/>
      <c r="B73" s="7" t="s">
        <v>151</v>
      </c>
      <c r="C73" s="25" t="s">
        <v>350</v>
      </c>
      <c r="D73" s="6">
        <v>750</v>
      </c>
      <c r="E73" s="35">
        <v>11.5</v>
      </c>
      <c r="F73" s="69">
        <f t="shared" ref="F73:F74" si="41">D73/1000*A73</f>
        <v>0</v>
      </c>
      <c r="G73" s="43">
        <f t="shared" ref="G73:G74" si="42">E73*A73</f>
        <v>0</v>
      </c>
      <c r="H73" s="102" t="s">
        <v>174</v>
      </c>
      <c r="I73" s="55"/>
      <c r="J73" s="101" t="s">
        <v>344</v>
      </c>
      <c r="K73" s="100" t="s">
        <v>277</v>
      </c>
      <c r="L73" s="151" t="s">
        <v>110</v>
      </c>
      <c r="M73" s="151"/>
      <c r="N73" s="151"/>
      <c r="Q73" s="134" t="s">
        <v>162</v>
      </c>
    </row>
    <row r="74" spans="1:18" s="100" customFormat="1" ht="26" customHeight="1">
      <c r="A74" s="79"/>
      <c r="B74" s="123" t="s">
        <v>361</v>
      </c>
      <c r="C74" s="25" t="s">
        <v>111</v>
      </c>
      <c r="D74" s="6">
        <v>350</v>
      </c>
      <c r="E74" s="35">
        <v>9.9499999999999993</v>
      </c>
      <c r="F74" s="69">
        <f t="shared" si="41"/>
        <v>0</v>
      </c>
      <c r="G74" s="43">
        <f t="shared" si="42"/>
        <v>0</v>
      </c>
      <c r="H74" s="100" t="s">
        <v>103</v>
      </c>
      <c r="I74" s="55"/>
      <c r="J74" s="101" t="s">
        <v>344</v>
      </c>
      <c r="K74" s="100" t="s">
        <v>277</v>
      </c>
      <c r="L74" s="151" t="s">
        <v>110</v>
      </c>
      <c r="M74" s="151"/>
      <c r="N74" s="151"/>
      <c r="Q74" s="134" t="s">
        <v>162</v>
      </c>
    </row>
    <row r="75" spans="1:18" s="100" customFormat="1" ht="26" customHeight="1">
      <c r="A75" s="79"/>
      <c r="B75" s="123" t="s">
        <v>187</v>
      </c>
      <c r="C75" s="25" t="s">
        <v>291</v>
      </c>
      <c r="D75" s="6">
        <v>350</v>
      </c>
      <c r="E75" s="35">
        <v>11.95</v>
      </c>
      <c r="F75" s="69">
        <f t="shared" ref="F75" si="43">D75/1000*A75</f>
        <v>0</v>
      </c>
      <c r="G75" s="43">
        <f t="shared" ref="G75" si="44">E75*A75</f>
        <v>0</v>
      </c>
      <c r="H75" s="100" t="s">
        <v>103</v>
      </c>
      <c r="I75" s="55"/>
      <c r="J75" s="101" t="s">
        <v>344</v>
      </c>
      <c r="K75" s="100" t="s">
        <v>277</v>
      </c>
      <c r="L75" s="151" t="s">
        <v>110</v>
      </c>
      <c r="M75" s="151"/>
      <c r="N75" s="151"/>
      <c r="Q75" s="134" t="s">
        <v>162</v>
      </c>
    </row>
    <row r="76" spans="1:18" s="100" customFormat="1" ht="26" customHeight="1">
      <c r="A76" s="79"/>
      <c r="B76" s="7" t="s">
        <v>207</v>
      </c>
      <c r="C76" s="25" t="s">
        <v>203</v>
      </c>
      <c r="D76" s="6">
        <v>350</v>
      </c>
      <c r="E76" s="35">
        <v>14.95</v>
      </c>
      <c r="F76" s="69">
        <f t="shared" ref="F76" si="45">D76/1000*A76</f>
        <v>0</v>
      </c>
      <c r="G76" s="43">
        <f t="shared" ref="G76" si="46">E76*A76</f>
        <v>0</v>
      </c>
      <c r="H76" s="100" t="s">
        <v>103</v>
      </c>
      <c r="I76" s="55"/>
      <c r="J76" s="101" t="s">
        <v>344</v>
      </c>
      <c r="K76" s="100" t="s">
        <v>277</v>
      </c>
      <c r="L76" s="151" t="s">
        <v>110</v>
      </c>
      <c r="M76" s="151"/>
      <c r="N76" s="151"/>
      <c r="Q76" s="134" t="s">
        <v>162</v>
      </c>
    </row>
    <row r="77" spans="1:18" s="100" customFormat="1" ht="26" customHeight="1">
      <c r="A77" s="79"/>
      <c r="B77" s="123" t="s">
        <v>208</v>
      </c>
      <c r="C77" s="25" t="s">
        <v>79</v>
      </c>
      <c r="D77" s="6">
        <v>350</v>
      </c>
      <c r="E77" s="35">
        <v>14.95</v>
      </c>
      <c r="F77" s="69">
        <f t="shared" ref="F77" si="47">D77/1000*A77</f>
        <v>0</v>
      </c>
      <c r="G77" s="43">
        <f t="shared" ref="G77" si="48">E77*A77</f>
        <v>0</v>
      </c>
      <c r="H77" s="100" t="s">
        <v>103</v>
      </c>
      <c r="I77" s="55"/>
      <c r="J77" s="101" t="s">
        <v>344</v>
      </c>
      <c r="K77" s="100" t="s">
        <v>277</v>
      </c>
      <c r="L77" s="151" t="s">
        <v>110</v>
      </c>
      <c r="M77" s="151"/>
      <c r="N77" s="151"/>
      <c r="Q77" s="134" t="s">
        <v>162</v>
      </c>
    </row>
    <row r="78" spans="1:18" s="100" customFormat="1" ht="26" customHeight="1">
      <c r="A78" s="79"/>
      <c r="B78" s="7" t="s">
        <v>211</v>
      </c>
      <c r="C78" s="25" t="s">
        <v>134</v>
      </c>
      <c r="D78" s="6">
        <v>350</v>
      </c>
      <c r="E78" s="35">
        <v>14.95</v>
      </c>
      <c r="F78" s="69">
        <f t="shared" ref="F78" si="49">D78/1000*A78</f>
        <v>0</v>
      </c>
      <c r="G78" s="43">
        <f t="shared" ref="G78" si="50">E78*A78</f>
        <v>0</v>
      </c>
      <c r="H78" s="100" t="s">
        <v>103</v>
      </c>
      <c r="I78" s="55"/>
      <c r="J78" s="101" t="s">
        <v>344</v>
      </c>
      <c r="K78" s="100" t="s">
        <v>277</v>
      </c>
      <c r="L78" s="151" t="s">
        <v>110</v>
      </c>
      <c r="M78" s="151"/>
      <c r="N78" s="151"/>
      <c r="Q78" s="134" t="s">
        <v>162</v>
      </c>
    </row>
    <row r="79" spans="1:18" s="100" customFormat="1" ht="26" customHeight="1">
      <c r="A79" s="79"/>
      <c r="B79" s="7" t="s">
        <v>150</v>
      </c>
      <c r="C79" s="25" t="s">
        <v>158</v>
      </c>
      <c r="D79" s="6">
        <v>300</v>
      </c>
      <c r="E79" s="35">
        <v>14.95</v>
      </c>
      <c r="F79" s="69">
        <f t="shared" ref="F79" si="51">D79/1000*A79</f>
        <v>0</v>
      </c>
      <c r="G79" s="43">
        <f t="shared" ref="G79" si="52">E79*A79</f>
        <v>0</v>
      </c>
      <c r="H79" s="120" t="s">
        <v>138</v>
      </c>
      <c r="I79" s="55"/>
      <c r="J79" s="101" t="s">
        <v>344</v>
      </c>
      <c r="K79" s="100" t="s">
        <v>277</v>
      </c>
      <c r="L79" s="151" t="s">
        <v>110</v>
      </c>
      <c r="M79" s="151"/>
      <c r="N79" s="151"/>
      <c r="Q79" s="134" t="s">
        <v>162</v>
      </c>
    </row>
    <row r="80" spans="1:18" s="100" customFormat="1" ht="26" customHeight="1">
      <c r="A80" s="79"/>
      <c r="B80" s="7" t="s">
        <v>212</v>
      </c>
      <c r="C80" s="25" t="s">
        <v>156</v>
      </c>
      <c r="D80" s="6">
        <v>750</v>
      </c>
      <c r="E80" s="35">
        <v>24.95</v>
      </c>
      <c r="F80" s="69">
        <f t="shared" ref="F80" si="53">D80/1000*A80</f>
        <v>0</v>
      </c>
      <c r="G80" s="43">
        <f t="shared" ref="G80" si="54">E80*A80</f>
        <v>0</v>
      </c>
      <c r="H80" s="120" t="s">
        <v>138</v>
      </c>
      <c r="I80" s="55"/>
      <c r="J80" s="101" t="s">
        <v>344</v>
      </c>
      <c r="K80" s="100" t="s">
        <v>277</v>
      </c>
      <c r="L80" s="151" t="s">
        <v>110</v>
      </c>
      <c r="M80" s="151"/>
      <c r="N80" s="151"/>
      <c r="Q80" s="134" t="s">
        <v>162</v>
      </c>
    </row>
    <row r="81" spans="1:17" s="100" customFormat="1" ht="26" customHeight="1">
      <c r="A81" s="79"/>
      <c r="B81" s="7" t="s">
        <v>213</v>
      </c>
      <c r="C81" s="25" t="s">
        <v>157</v>
      </c>
      <c r="D81" s="6">
        <v>750</v>
      </c>
      <c r="E81" s="35">
        <v>24.95</v>
      </c>
      <c r="F81" s="69">
        <f t="shared" ref="F81" si="55">D81/1000*A81</f>
        <v>0</v>
      </c>
      <c r="G81" s="43">
        <f t="shared" ref="G81" si="56">E81*A81</f>
        <v>0</v>
      </c>
      <c r="H81" s="120" t="s">
        <v>138</v>
      </c>
      <c r="I81" s="55"/>
      <c r="J81" s="101" t="s">
        <v>344</v>
      </c>
      <c r="K81" s="100" t="s">
        <v>277</v>
      </c>
      <c r="L81" s="151" t="s">
        <v>110</v>
      </c>
      <c r="M81" s="151"/>
      <c r="N81" s="151"/>
      <c r="Q81" s="134" t="s">
        <v>162</v>
      </c>
    </row>
    <row r="82" spans="1:17" s="100" customFormat="1" ht="26" customHeight="1">
      <c r="A82" s="79"/>
      <c r="B82" s="7" t="s">
        <v>214</v>
      </c>
      <c r="C82" s="25" t="s">
        <v>147</v>
      </c>
      <c r="D82" s="6">
        <v>750</v>
      </c>
      <c r="E82" s="35">
        <v>24.95</v>
      </c>
      <c r="F82" s="69">
        <f t="shared" ref="F82" si="57">D82/1000*A82</f>
        <v>0</v>
      </c>
      <c r="G82" s="43">
        <f t="shared" ref="G82" si="58">E82*A82</f>
        <v>0</v>
      </c>
      <c r="H82" s="120" t="s">
        <v>138</v>
      </c>
      <c r="I82" s="55"/>
      <c r="J82" s="101" t="s">
        <v>344</v>
      </c>
      <c r="K82" s="100" t="s">
        <v>277</v>
      </c>
      <c r="L82" s="151" t="s">
        <v>110</v>
      </c>
      <c r="M82" s="151"/>
      <c r="N82" s="151"/>
      <c r="Q82" s="134" t="s">
        <v>162</v>
      </c>
    </row>
    <row r="83" spans="1:17" s="100" customFormat="1" ht="26" customHeight="1">
      <c r="A83" s="79"/>
      <c r="B83" s="7" t="s">
        <v>215</v>
      </c>
      <c r="C83" s="25" t="s">
        <v>148</v>
      </c>
      <c r="D83" s="6">
        <v>750</v>
      </c>
      <c r="E83" s="35">
        <v>24.95</v>
      </c>
      <c r="F83" s="69">
        <f t="shared" ref="F83" si="59">D83/1000*A83</f>
        <v>0</v>
      </c>
      <c r="G83" s="43">
        <f t="shared" ref="G83" si="60">E83*A83</f>
        <v>0</v>
      </c>
      <c r="H83" s="120" t="s">
        <v>138</v>
      </c>
      <c r="I83" s="55"/>
      <c r="J83" s="101" t="s">
        <v>344</v>
      </c>
      <c r="K83" s="100" t="s">
        <v>277</v>
      </c>
      <c r="L83" s="151" t="s">
        <v>110</v>
      </c>
      <c r="M83" s="151"/>
      <c r="N83" s="151"/>
      <c r="Q83" s="134" t="s">
        <v>162</v>
      </c>
    </row>
    <row r="84" spans="1:17" ht="28" customHeight="1">
      <c r="A84" s="79"/>
      <c r="B84" s="8" t="s">
        <v>115</v>
      </c>
      <c r="C84" s="8"/>
      <c r="D84" s="18"/>
      <c r="E84" s="37"/>
      <c r="F84" s="20"/>
      <c r="G84" s="63"/>
      <c r="H84" s="51"/>
      <c r="I84" s="53"/>
      <c r="J84" s="51"/>
      <c r="K84" s="51"/>
      <c r="L84" s="51"/>
      <c r="M84" s="51"/>
      <c r="N84" s="51"/>
      <c r="O84" s="51"/>
      <c r="P84" s="51"/>
    </row>
    <row r="85" spans="1:17" ht="28" customHeight="1">
      <c r="A85" s="79"/>
      <c r="B85" s="4" t="s">
        <v>357</v>
      </c>
      <c r="C85" s="4" t="s">
        <v>205</v>
      </c>
      <c r="D85" s="22"/>
      <c r="E85" s="36"/>
      <c r="F85" s="27"/>
      <c r="G85" s="26"/>
      <c r="H85" s="51"/>
      <c r="I85" s="53"/>
      <c r="J85" s="51"/>
      <c r="K85" s="51"/>
      <c r="L85" s="51"/>
      <c r="M85" s="51"/>
      <c r="N85" s="51"/>
      <c r="O85" s="51"/>
      <c r="P85" s="51"/>
    </row>
    <row r="86" spans="1:17" ht="26" customHeight="1">
      <c r="A86" s="79"/>
      <c r="B86" s="6" t="s">
        <v>233</v>
      </c>
      <c r="C86" s="25" t="s">
        <v>23</v>
      </c>
      <c r="D86" s="6">
        <v>400</v>
      </c>
      <c r="E86" s="35">
        <v>3.5</v>
      </c>
      <c r="F86" s="59">
        <f t="shared" ref="F86:F161" si="61">D86/1000*A86</f>
        <v>0</v>
      </c>
      <c r="G86" s="43">
        <f t="shared" ref="G86:G95" si="62">E86*A86</f>
        <v>0</v>
      </c>
      <c r="H86" s="51"/>
      <c r="I86" s="55">
        <v>42544</v>
      </c>
      <c r="J86" s="51"/>
      <c r="K86" s="151" t="s">
        <v>24</v>
      </c>
      <c r="L86" s="151"/>
      <c r="M86" s="151"/>
      <c r="N86" s="51"/>
      <c r="O86" s="51"/>
      <c r="P86" s="51"/>
      <c r="Q86" s="134" t="s">
        <v>162</v>
      </c>
    </row>
    <row r="87" spans="1:17" s="42" customFormat="1" ht="26" customHeight="1">
      <c r="A87" s="79"/>
      <c r="B87" s="6" t="s">
        <v>279</v>
      </c>
      <c r="C87" s="25" t="s">
        <v>23</v>
      </c>
      <c r="D87" s="6">
        <v>200</v>
      </c>
      <c r="E87" s="35">
        <v>3.5</v>
      </c>
      <c r="F87" s="59">
        <f t="shared" si="61"/>
        <v>0</v>
      </c>
      <c r="G87" s="43">
        <f t="shared" si="62"/>
        <v>0</v>
      </c>
      <c r="H87" s="51"/>
      <c r="I87" s="55">
        <v>42532</v>
      </c>
      <c r="J87" s="51"/>
      <c r="K87" s="151" t="s">
        <v>24</v>
      </c>
      <c r="L87" s="151"/>
      <c r="M87" s="151"/>
      <c r="N87" s="51"/>
      <c r="O87" s="51"/>
      <c r="P87" s="51"/>
      <c r="Q87" s="134" t="s">
        <v>162</v>
      </c>
    </row>
    <row r="88" spans="1:17" ht="28" customHeight="1">
      <c r="A88" s="79"/>
      <c r="B88" s="8" t="s">
        <v>369</v>
      </c>
      <c r="C88" s="8" t="s">
        <v>188</v>
      </c>
      <c r="D88" s="18"/>
      <c r="E88" s="37"/>
      <c r="F88" s="20"/>
      <c r="G88" s="63"/>
      <c r="H88" s="51"/>
      <c r="I88" s="89"/>
      <c r="J88" s="51"/>
      <c r="K88" s="51"/>
      <c r="L88" s="51"/>
      <c r="M88" s="51"/>
      <c r="N88" s="51"/>
      <c r="O88" s="51"/>
      <c r="P88" s="51"/>
    </row>
    <row r="89" spans="1:17" ht="28" customHeight="1">
      <c r="A89" s="79"/>
      <c r="B89" s="4" t="s">
        <v>101</v>
      </c>
      <c r="C89" s="4"/>
      <c r="D89" s="22"/>
      <c r="E89" s="36"/>
      <c r="F89" s="27"/>
      <c r="G89" s="26"/>
      <c r="H89" s="51"/>
      <c r="I89" s="89"/>
      <c r="J89" s="51"/>
      <c r="K89" s="51"/>
      <c r="L89" s="51"/>
      <c r="M89" s="51"/>
      <c r="N89" s="51"/>
      <c r="O89" s="51"/>
      <c r="P89" s="51"/>
    </row>
    <row r="90" spans="1:17" ht="26" customHeight="1">
      <c r="A90" s="79"/>
      <c r="B90" s="6" t="s">
        <v>168</v>
      </c>
      <c r="C90" s="25" t="s">
        <v>324</v>
      </c>
      <c r="D90" s="6">
        <v>700</v>
      </c>
      <c r="E90" s="35">
        <v>9</v>
      </c>
      <c r="F90" s="59">
        <f t="shared" si="61"/>
        <v>0</v>
      </c>
      <c r="G90" s="43">
        <f t="shared" si="62"/>
        <v>0</v>
      </c>
      <c r="H90" s="51" t="s">
        <v>384</v>
      </c>
      <c r="I90" s="89" t="s">
        <v>251</v>
      </c>
      <c r="J90" s="51"/>
      <c r="K90" s="151" t="s">
        <v>70</v>
      </c>
      <c r="L90" s="151"/>
      <c r="M90" s="51"/>
      <c r="N90" s="51"/>
      <c r="O90" s="51"/>
      <c r="P90" s="51"/>
      <c r="Q90" s="133" t="s">
        <v>161</v>
      </c>
    </row>
    <row r="91" spans="1:17" s="45" customFormat="1" ht="26" customHeight="1">
      <c r="A91" s="79"/>
      <c r="B91" s="46" t="s">
        <v>355</v>
      </c>
      <c r="C91" s="25" t="s">
        <v>324</v>
      </c>
      <c r="D91" s="6">
        <v>350</v>
      </c>
      <c r="E91" s="35">
        <v>12</v>
      </c>
      <c r="F91" s="59">
        <f t="shared" si="61"/>
        <v>0</v>
      </c>
      <c r="G91" s="43">
        <f t="shared" si="62"/>
        <v>0</v>
      </c>
      <c r="H91" s="51" t="s">
        <v>384</v>
      </c>
      <c r="I91" s="89" t="s">
        <v>251</v>
      </c>
      <c r="J91" s="51"/>
      <c r="K91" s="151" t="s">
        <v>70</v>
      </c>
      <c r="L91" s="151"/>
      <c r="M91" s="51"/>
      <c r="N91" s="51"/>
      <c r="O91" s="51"/>
      <c r="P91" s="51"/>
      <c r="Q91" s="133" t="s">
        <v>161</v>
      </c>
    </row>
    <row r="92" spans="1:17" ht="26" customHeight="1">
      <c r="A92" s="79"/>
      <c r="B92" s="7" t="s">
        <v>152</v>
      </c>
      <c r="C92" s="25" t="s">
        <v>51</v>
      </c>
      <c r="D92" s="6">
        <v>450</v>
      </c>
      <c r="E92" s="35">
        <v>6.5</v>
      </c>
      <c r="F92" s="59">
        <f t="shared" si="61"/>
        <v>0</v>
      </c>
      <c r="G92" s="43">
        <f t="shared" si="62"/>
        <v>0</v>
      </c>
      <c r="H92" s="88" t="s">
        <v>185</v>
      </c>
      <c r="I92" s="90">
        <v>42824</v>
      </c>
      <c r="J92" s="51"/>
      <c r="K92" s="151" t="s">
        <v>20</v>
      </c>
      <c r="L92" s="151"/>
      <c r="M92" s="51"/>
      <c r="N92" s="51"/>
      <c r="O92" s="51"/>
      <c r="P92" s="51"/>
      <c r="Q92" s="133" t="s">
        <v>161</v>
      </c>
    </row>
    <row r="93" spans="1:17" ht="26" customHeight="1">
      <c r="A93" s="79"/>
      <c r="B93" s="7" t="s">
        <v>265</v>
      </c>
      <c r="C93" s="25" t="s">
        <v>51</v>
      </c>
      <c r="D93" s="6">
        <v>900</v>
      </c>
      <c r="E93" s="35">
        <v>12.5</v>
      </c>
      <c r="F93" s="59">
        <f t="shared" si="61"/>
        <v>0</v>
      </c>
      <c r="G93" s="43">
        <f t="shared" si="62"/>
        <v>0</v>
      </c>
      <c r="H93" s="88" t="s">
        <v>133</v>
      </c>
      <c r="I93" s="90">
        <v>42824</v>
      </c>
      <c r="J93" s="51"/>
      <c r="K93" s="151" t="s">
        <v>20</v>
      </c>
      <c r="L93" s="151"/>
      <c r="M93" s="51"/>
      <c r="N93" s="51"/>
      <c r="O93" s="51"/>
      <c r="P93" s="51"/>
      <c r="Q93" s="133" t="s">
        <v>161</v>
      </c>
    </row>
    <row r="94" spans="1:17" ht="28" customHeight="1">
      <c r="A94" s="79"/>
      <c r="B94" s="8" t="s">
        <v>282</v>
      </c>
      <c r="C94" s="8" t="s">
        <v>4</v>
      </c>
      <c r="D94" s="18"/>
      <c r="E94" s="37"/>
      <c r="F94" s="20"/>
      <c r="G94" s="63"/>
      <c r="H94" s="51"/>
      <c r="I94" s="89"/>
      <c r="J94" s="51"/>
      <c r="K94" s="51"/>
      <c r="L94" s="51"/>
      <c r="M94" s="51"/>
      <c r="N94" s="51"/>
      <c r="O94" s="51"/>
      <c r="P94" s="51"/>
    </row>
    <row r="95" spans="1:17" ht="26" customHeight="1">
      <c r="A95" s="79"/>
      <c r="B95" s="109" t="s">
        <v>295</v>
      </c>
      <c r="C95" s="25" t="s">
        <v>42</v>
      </c>
      <c r="D95" s="6">
        <v>1400</v>
      </c>
      <c r="E95" s="35">
        <v>4.95</v>
      </c>
      <c r="F95" s="59">
        <f t="shared" si="61"/>
        <v>0</v>
      </c>
      <c r="G95" s="43">
        <f t="shared" si="62"/>
        <v>0</v>
      </c>
      <c r="H95" s="51" t="s">
        <v>144</v>
      </c>
      <c r="I95" s="51"/>
      <c r="J95" s="51"/>
      <c r="K95" s="151" t="s">
        <v>145</v>
      </c>
      <c r="L95" s="151"/>
      <c r="M95" s="151" t="s">
        <v>5</v>
      </c>
      <c r="N95" s="151"/>
      <c r="O95" s="51"/>
      <c r="P95" s="51"/>
      <c r="Q95" s="133" t="s">
        <v>161</v>
      </c>
    </row>
    <row r="96" spans="1:17" ht="28" customHeight="1">
      <c r="A96" s="79"/>
      <c r="B96" s="8" t="s">
        <v>375</v>
      </c>
      <c r="C96" s="8" t="s">
        <v>376</v>
      </c>
      <c r="D96" s="18"/>
      <c r="E96" s="37"/>
      <c r="F96" s="20"/>
      <c r="G96" s="20"/>
      <c r="H96" s="51"/>
      <c r="I96" s="51"/>
      <c r="J96" s="51"/>
      <c r="K96" s="51"/>
      <c r="L96" s="51"/>
      <c r="M96" s="51"/>
      <c r="N96" s="51"/>
      <c r="O96" s="51"/>
      <c r="P96" s="51"/>
    </row>
    <row r="97" spans="1:17" ht="28" customHeight="1">
      <c r="A97" s="79"/>
      <c r="B97" s="4" t="s">
        <v>142</v>
      </c>
      <c r="C97" s="4" t="s">
        <v>143</v>
      </c>
      <c r="D97" s="22"/>
      <c r="E97" s="36"/>
      <c r="F97" s="27"/>
      <c r="G97" s="27"/>
      <c r="H97" s="51"/>
      <c r="I97" s="51"/>
      <c r="J97" s="51"/>
      <c r="K97" s="51"/>
      <c r="L97" s="51"/>
      <c r="M97" s="51"/>
      <c r="N97" s="51"/>
      <c r="O97" s="51"/>
      <c r="P97" s="51"/>
    </row>
    <row r="98" spans="1:17" s="129" customFormat="1" ht="28" customHeight="1">
      <c r="A98" s="79"/>
      <c r="B98" s="73" t="s">
        <v>51</v>
      </c>
      <c r="C98" s="4"/>
      <c r="D98" s="22"/>
      <c r="E98" s="36"/>
      <c r="F98" s="131"/>
      <c r="G98" s="26"/>
    </row>
    <row r="99" spans="1:17" ht="26" customHeight="1">
      <c r="A99" s="79"/>
      <c r="B99" s="7" t="s">
        <v>57</v>
      </c>
      <c r="C99" s="25" t="s">
        <v>127</v>
      </c>
      <c r="D99" s="6">
        <v>1400</v>
      </c>
      <c r="E99" s="35">
        <v>14.9</v>
      </c>
      <c r="F99" s="59">
        <f t="shared" si="61"/>
        <v>0</v>
      </c>
      <c r="G99" s="43">
        <f t="shared" ref="G99:G106" si="63">E99*A99</f>
        <v>0</v>
      </c>
      <c r="H99" s="150" t="s">
        <v>308</v>
      </c>
      <c r="I99" s="151"/>
      <c r="J99" s="151"/>
      <c r="K99" s="151" t="s">
        <v>276</v>
      </c>
      <c r="L99" s="151"/>
      <c r="M99" s="51"/>
      <c r="N99" s="51"/>
      <c r="O99" s="51"/>
      <c r="P99" s="51"/>
      <c r="Q99" s="133" t="s">
        <v>161</v>
      </c>
    </row>
    <row r="100" spans="1:17" s="60" customFormat="1" ht="26" customHeight="1">
      <c r="A100" s="79"/>
      <c r="B100" s="109" t="s">
        <v>99</v>
      </c>
      <c r="C100" s="25" t="s">
        <v>16</v>
      </c>
      <c r="D100" s="6">
        <v>1400</v>
      </c>
      <c r="E100" s="35">
        <v>17.5</v>
      </c>
      <c r="F100" s="59">
        <f t="shared" ref="F100" si="64">D100/1000*A100</f>
        <v>0</v>
      </c>
      <c r="G100" s="43">
        <f t="shared" si="63"/>
        <v>0</v>
      </c>
      <c r="H100" s="150" t="s">
        <v>308</v>
      </c>
      <c r="I100" s="151"/>
      <c r="J100" s="151"/>
      <c r="K100" s="152" t="s">
        <v>164</v>
      </c>
      <c r="L100" s="152"/>
      <c r="Q100" s="133" t="s">
        <v>161</v>
      </c>
    </row>
    <row r="101" spans="1:17" s="68" customFormat="1" ht="28" customHeight="1">
      <c r="A101" s="79"/>
      <c r="B101" s="6" t="s">
        <v>256</v>
      </c>
      <c r="C101" s="25" t="s">
        <v>225</v>
      </c>
      <c r="D101" s="6">
        <v>1400</v>
      </c>
      <c r="E101" s="35">
        <v>55</v>
      </c>
      <c r="F101" s="59">
        <f t="shared" ref="F101" si="65">D101/1000*A101</f>
        <v>0</v>
      </c>
      <c r="G101" s="43">
        <f t="shared" ref="G101" si="66">E101*A101</f>
        <v>0</v>
      </c>
      <c r="H101" s="150" t="s">
        <v>230</v>
      </c>
      <c r="I101" s="151"/>
      <c r="J101" s="151"/>
      <c r="K101" s="151" t="s">
        <v>276</v>
      </c>
      <c r="L101" s="151"/>
      <c r="M101" s="151"/>
      <c r="N101" s="151"/>
      <c r="Q101" s="133" t="s">
        <v>161</v>
      </c>
    </row>
    <row r="102" spans="1:17" s="129" customFormat="1" ht="26" customHeight="1">
      <c r="A102" s="79"/>
      <c r="B102" s="73" t="s">
        <v>15</v>
      </c>
      <c r="C102" s="4"/>
      <c r="D102" s="22"/>
      <c r="E102" s="36"/>
      <c r="F102" s="130"/>
      <c r="G102" s="26"/>
    </row>
    <row r="103" spans="1:17" ht="26" customHeight="1">
      <c r="A103" s="79"/>
      <c r="B103" s="6" t="s">
        <v>106</v>
      </c>
      <c r="C103" s="25" t="s">
        <v>166</v>
      </c>
      <c r="D103" s="6">
        <v>1400</v>
      </c>
      <c r="E103" s="35">
        <v>18.899999999999999</v>
      </c>
      <c r="F103" s="59">
        <f t="shared" si="61"/>
        <v>0</v>
      </c>
      <c r="G103" s="43">
        <f t="shared" si="63"/>
        <v>0</v>
      </c>
      <c r="H103" s="150" t="s">
        <v>308</v>
      </c>
      <c r="I103" s="151"/>
      <c r="J103" s="151"/>
      <c r="K103" s="151" t="s">
        <v>380</v>
      </c>
      <c r="L103" s="151"/>
      <c r="M103" s="151"/>
      <c r="N103" s="51"/>
      <c r="O103" s="51"/>
      <c r="P103" s="51"/>
      <c r="Q103" s="133" t="s">
        <v>271</v>
      </c>
    </row>
    <row r="104" spans="1:17" ht="26" customHeight="1">
      <c r="A104" s="79"/>
      <c r="B104" s="6" t="s">
        <v>135</v>
      </c>
      <c r="C104" s="25" t="s">
        <v>166</v>
      </c>
      <c r="D104" s="6">
        <v>1400</v>
      </c>
      <c r="E104" s="35">
        <v>18.899999999999999</v>
      </c>
      <c r="F104" s="59">
        <f t="shared" si="61"/>
        <v>0</v>
      </c>
      <c r="G104" s="43">
        <f t="shared" si="63"/>
        <v>0</v>
      </c>
      <c r="H104" s="150" t="s">
        <v>30</v>
      </c>
      <c r="I104" s="151"/>
      <c r="J104" s="151"/>
      <c r="K104" s="151" t="s">
        <v>380</v>
      </c>
      <c r="L104" s="151"/>
      <c r="M104" s="151"/>
      <c r="N104" s="151"/>
      <c r="O104" s="51"/>
      <c r="P104" s="51"/>
      <c r="Q104" s="133" t="s">
        <v>271</v>
      </c>
    </row>
    <row r="105" spans="1:17" ht="26" customHeight="1">
      <c r="A105" s="79"/>
      <c r="B105" s="6" t="s">
        <v>281</v>
      </c>
      <c r="C105" s="25" t="s">
        <v>166</v>
      </c>
      <c r="D105" s="6">
        <v>1400</v>
      </c>
      <c r="E105" s="35">
        <v>18.899999999999999</v>
      </c>
      <c r="F105" s="59">
        <f t="shared" si="61"/>
        <v>0</v>
      </c>
      <c r="G105" s="43">
        <f t="shared" si="63"/>
        <v>0</v>
      </c>
      <c r="H105" s="150" t="s">
        <v>30</v>
      </c>
      <c r="I105" s="151"/>
      <c r="J105" s="151"/>
      <c r="K105" s="151" t="s">
        <v>380</v>
      </c>
      <c r="L105" s="151"/>
      <c r="M105" s="151"/>
      <c r="N105" s="151"/>
      <c r="O105" s="51"/>
      <c r="P105" s="51"/>
      <c r="Q105" s="133" t="s">
        <v>271</v>
      </c>
    </row>
    <row r="106" spans="1:17" ht="26" customHeight="1">
      <c r="A106" s="79"/>
      <c r="B106" s="6" t="s">
        <v>10</v>
      </c>
      <c r="C106" s="25" t="s">
        <v>299</v>
      </c>
      <c r="D106" s="6">
        <v>1400</v>
      </c>
      <c r="E106" s="35">
        <v>19.899999999999999</v>
      </c>
      <c r="F106" s="59">
        <f t="shared" si="61"/>
        <v>0</v>
      </c>
      <c r="G106" s="43">
        <f t="shared" si="63"/>
        <v>0</v>
      </c>
      <c r="H106" s="150" t="s">
        <v>308</v>
      </c>
      <c r="I106" s="151"/>
      <c r="J106" s="151"/>
      <c r="K106" s="151" t="s">
        <v>276</v>
      </c>
      <c r="L106" s="151"/>
      <c r="M106" s="51"/>
      <c r="N106" s="51"/>
      <c r="O106" s="51"/>
      <c r="P106" s="51"/>
      <c r="Q106" s="133" t="s">
        <v>271</v>
      </c>
    </row>
    <row r="107" spans="1:17" s="83" customFormat="1" ht="26" customHeight="1">
      <c r="A107" s="79"/>
      <c r="B107" s="6" t="s">
        <v>86</v>
      </c>
      <c r="C107" s="25" t="s">
        <v>166</v>
      </c>
      <c r="D107" s="6">
        <v>1400</v>
      </c>
      <c r="E107" s="35">
        <v>36</v>
      </c>
      <c r="F107" s="69">
        <f t="shared" ref="F107" si="67">D107/1000*A107</f>
        <v>0</v>
      </c>
      <c r="G107" s="43">
        <f t="shared" ref="G107" si="68">E107*A107</f>
        <v>0</v>
      </c>
      <c r="H107" s="150" t="s">
        <v>30</v>
      </c>
      <c r="I107" s="151"/>
      <c r="J107" s="151"/>
      <c r="K107" s="151" t="s">
        <v>380</v>
      </c>
      <c r="L107" s="151"/>
      <c r="M107" s="151"/>
      <c r="N107" s="151"/>
      <c r="Q107" s="133" t="s">
        <v>271</v>
      </c>
    </row>
    <row r="108" spans="1:17" ht="26" customHeight="1">
      <c r="A108" s="79"/>
      <c r="B108" s="4" t="s">
        <v>11</v>
      </c>
      <c r="C108" s="4" t="s">
        <v>11</v>
      </c>
      <c r="D108" s="22"/>
      <c r="E108" s="36"/>
      <c r="F108" s="27"/>
      <c r="G108" s="26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7" ht="26" customHeight="1">
      <c r="A109" s="79"/>
      <c r="B109" s="7" t="s">
        <v>348</v>
      </c>
      <c r="C109" s="25" t="s">
        <v>124</v>
      </c>
      <c r="D109" s="6">
        <v>1400</v>
      </c>
      <c r="E109" s="35">
        <v>16.5</v>
      </c>
      <c r="F109" s="59">
        <f t="shared" si="61"/>
        <v>0</v>
      </c>
      <c r="G109" s="43">
        <f>E109*A109</f>
        <v>0</v>
      </c>
      <c r="H109" s="150" t="s">
        <v>366</v>
      </c>
      <c r="I109" s="151"/>
      <c r="J109" s="151"/>
      <c r="K109" s="151" t="s">
        <v>276</v>
      </c>
      <c r="L109" s="151"/>
      <c r="M109" s="51"/>
      <c r="N109" s="51"/>
      <c r="O109" s="51"/>
      <c r="P109" s="51"/>
      <c r="Q109" s="133" t="s">
        <v>271</v>
      </c>
    </row>
    <row r="110" spans="1:17" ht="26" customHeight="1">
      <c r="A110" s="79"/>
      <c r="B110" s="71" t="s">
        <v>283</v>
      </c>
      <c r="C110" s="25" t="s">
        <v>124</v>
      </c>
      <c r="D110" s="6">
        <v>3200</v>
      </c>
      <c r="E110" s="35">
        <v>39</v>
      </c>
      <c r="F110" s="59">
        <f t="shared" si="61"/>
        <v>0</v>
      </c>
      <c r="G110" s="43">
        <f>E110*A110</f>
        <v>0</v>
      </c>
      <c r="H110" s="150" t="s">
        <v>366</v>
      </c>
      <c r="I110" s="156"/>
      <c r="J110" s="156"/>
      <c r="K110" s="151" t="s">
        <v>276</v>
      </c>
      <c r="L110" s="151"/>
      <c r="M110" s="51"/>
      <c r="N110" s="51"/>
      <c r="O110" s="51"/>
      <c r="P110" s="51"/>
      <c r="Q110" s="133" t="s">
        <v>271</v>
      </c>
    </row>
    <row r="111" spans="1:17" ht="28" customHeight="1">
      <c r="A111" s="79"/>
      <c r="B111" s="75" t="s">
        <v>237</v>
      </c>
      <c r="C111" s="25" t="s">
        <v>124</v>
      </c>
      <c r="D111" s="6">
        <v>4000</v>
      </c>
      <c r="E111" s="35">
        <v>89</v>
      </c>
      <c r="F111" s="59">
        <f t="shared" si="61"/>
        <v>0</v>
      </c>
      <c r="G111" s="43">
        <f>E111*A111</f>
        <v>0</v>
      </c>
      <c r="H111" s="150" t="s">
        <v>366</v>
      </c>
      <c r="I111" s="156"/>
      <c r="J111" s="156"/>
      <c r="K111" s="151" t="s">
        <v>276</v>
      </c>
      <c r="L111" s="151"/>
      <c r="M111" s="51"/>
      <c r="N111" s="51"/>
      <c r="O111" s="51"/>
      <c r="P111" s="51"/>
      <c r="Q111" s="133" t="s">
        <v>271</v>
      </c>
    </row>
    <row r="112" spans="1:17" ht="26" customHeight="1">
      <c r="A112" s="79"/>
      <c r="B112" s="4" t="s">
        <v>331</v>
      </c>
      <c r="C112" s="4" t="s">
        <v>353</v>
      </c>
      <c r="D112" s="22"/>
      <c r="E112" s="36"/>
      <c r="F112" s="27"/>
      <c r="G112" s="26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7" s="68" customFormat="1" ht="26" customHeight="1">
      <c r="A113" s="79"/>
      <c r="B113" s="73" t="s">
        <v>370</v>
      </c>
      <c r="C113" s="4"/>
      <c r="D113" s="22"/>
      <c r="E113" s="36"/>
      <c r="F113" s="27"/>
      <c r="G113" s="26"/>
    </row>
    <row r="114" spans="1:17" ht="26" customHeight="1">
      <c r="A114" s="79"/>
      <c r="B114" s="46" t="s">
        <v>171</v>
      </c>
      <c r="C114" s="25" t="s">
        <v>354</v>
      </c>
      <c r="D114" s="6">
        <v>1400</v>
      </c>
      <c r="E114" s="35">
        <v>13.5</v>
      </c>
      <c r="F114" s="59">
        <f t="shared" si="61"/>
        <v>0</v>
      </c>
      <c r="G114" s="43">
        <f t="shared" ref="G114:G147" si="69">E114*A114</f>
        <v>0</v>
      </c>
      <c r="H114" s="150" t="s">
        <v>216</v>
      </c>
      <c r="I114" s="151"/>
      <c r="J114" s="51"/>
      <c r="K114" s="151" t="s">
        <v>105</v>
      </c>
      <c r="L114" s="151"/>
      <c r="M114" s="51"/>
      <c r="N114" s="51"/>
      <c r="O114" s="51"/>
      <c r="P114" s="51"/>
      <c r="Q114" s="133" t="s">
        <v>271</v>
      </c>
    </row>
    <row r="115" spans="1:17" ht="26" customHeight="1">
      <c r="A115" s="79"/>
      <c r="B115" s="46" t="s">
        <v>298</v>
      </c>
      <c r="C115" s="25" t="s">
        <v>178</v>
      </c>
      <c r="D115" s="6">
        <v>1400</v>
      </c>
      <c r="E115" s="35">
        <v>19.5</v>
      </c>
      <c r="F115" s="59">
        <f>D115/1000*A115</f>
        <v>0</v>
      </c>
      <c r="G115" s="43">
        <f>E115*A115</f>
        <v>0</v>
      </c>
      <c r="H115" s="150" t="s">
        <v>278</v>
      </c>
      <c r="I115" s="151"/>
      <c r="J115" s="51"/>
      <c r="K115" s="151" t="s">
        <v>105</v>
      </c>
      <c r="L115" s="151"/>
      <c r="M115" s="151"/>
      <c r="N115" s="51"/>
      <c r="O115" s="51"/>
      <c r="P115" s="51"/>
      <c r="Q115" s="133" t="s">
        <v>271</v>
      </c>
    </row>
    <row r="116" spans="1:17" s="50" customFormat="1" ht="26" customHeight="1">
      <c r="A116" s="79"/>
      <c r="B116" s="46" t="s">
        <v>3</v>
      </c>
      <c r="C116" s="25" t="s">
        <v>178</v>
      </c>
      <c r="D116" s="6">
        <v>1400</v>
      </c>
      <c r="E116" s="35">
        <v>36</v>
      </c>
      <c r="F116" s="59">
        <f>D116/1000*A116</f>
        <v>0</v>
      </c>
      <c r="G116" s="43">
        <f>E116*A116</f>
        <v>0</v>
      </c>
      <c r="H116" s="150" t="s">
        <v>170</v>
      </c>
      <c r="I116" s="156"/>
      <c r="J116" s="51"/>
      <c r="K116" s="151" t="s">
        <v>105</v>
      </c>
      <c r="L116" s="151"/>
      <c r="M116" s="151"/>
      <c r="N116" s="51"/>
      <c r="O116" s="51"/>
      <c r="P116" s="51"/>
      <c r="Q116" s="133" t="s">
        <v>271</v>
      </c>
    </row>
    <row r="117" spans="1:17" ht="26" customHeight="1">
      <c r="A117" s="79"/>
      <c r="B117" s="46" t="s">
        <v>229</v>
      </c>
      <c r="C117" s="25" t="s">
        <v>178</v>
      </c>
      <c r="D117" s="6">
        <v>1400</v>
      </c>
      <c r="E117" s="35">
        <v>42</v>
      </c>
      <c r="F117" s="59">
        <f>D117/1000*A117</f>
        <v>0</v>
      </c>
      <c r="G117" s="43">
        <f>E117*A117</f>
        <v>0</v>
      </c>
      <c r="H117" s="150" t="s">
        <v>170</v>
      </c>
      <c r="I117" s="156"/>
      <c r="J117" s="51"/>
      <c r="K117" s="151" t="s">
        <v>105</v>
      </c>
      <c r="L117" s="151"/>
      <c r="M117" s="151"/>
      <c r="N117" s="51"/>
      <c r="O117" s="51"/>
      <c r="P117" s="51"/>
      <c r="Q117" s="133" t="s">
        <v>271</v>
      </c>
    </row>
    <row r="118" spans="1:17" ht="26" customHeight="1">
      <c r="A118" s="79"/>
      <c r="B118" s="6" t="s">
        <v>377</v>
      </c>
      <c r="C118" s="25" t="s">
        <v>254</v>
      </c>
      <c r="D118" s="6">
        <v>3000</v>
      </c>
      <c r="E118" s="35">
        <v>99</v>
      </c>
      <c r="F118" s="59">
        <f>D118/1000*A118</f>
        <v>0</v>
      </c>
      <c r="G118" s="43">
        <f>E118*A118</f>
        <v>0</v>
      </c>
      <c r="H118" s="150" t="s">
        <v>170</v>
      </c>
      <c r="I118" s="156"/>
      <c r="J118" s="51"/>
      <c r="K118" s="151" t="s">
        <v>105</v>
      </c>
      <c r="L118" s="151"/>
      <c r="M118" s="151"/>
      <c r="N118" s="51"/>
      <c r="O118" s="51"/>
      <c r="P118" s="51"/>
      <c r="Q118" s="133" t="s">
        <v>271</v>
      </c>
    </row>
    <row r="119" spans="1:17" s="68" customFormat="1" ht="26" customHeight="1">
      <c r="A119" s="79"/>
      <c r="B119" s="73" t="s">
        <v>288</v>
      </c>
      <c r="C119" s="4"/>
      <c r="D119" s="22"/>
      <c r="E119" s="36"/>
      <c r="F119" s="27"/>
      <c r="G119" s="26"/>
    </row>
    <row r="120" spans="1:17" s="50" customFormat="1" ht="26" customHeight="1">
      <c r="A120" s="79"/>
      <c r="B120" s="6" t="s">
        <v>139</v>
      </c>
      <c r="C120" s="25" t="s">
        <v>166</v>
      </c>
      <c r="D120" s="6">
        <v>1400</v>
      </c>
      <c r="E120" s="35">
        <v>15.8</v>
      </c>
      <c r="F120" s="59">
        <f t="shared" ref="F120:F127" si="70">D120/1000*A120</f>
        <v>0</v>
      </c>
      <c r="G120" s="43">
        <f t="shared" ref="G120:G127" si="71">E120*A120</f>
        <v>0</v>
      </c>
      <c r="H120" s="150" t="s">
        <v>278</v>
      </c>
      <c r="I120" s="151"/>
      <c r="J120" s="51"/>
      <c r="K120" s="151" t="s">
        <v>380</v>
      </c>
      <c r="L120" s="151"/>
      <c r="M120" s="151"/>
      <c r="N120" s="51"/>
      <c r="O120" s="51"/>
      <c r="P120" s="51"/>
      <c r="Q120" s="133" t="s">
        <v>271</v>
      </c>
    </row>
    <row r="121" spans="1:17" ht="26" customHeight="1">
      <c r="A121" s="79"/>
      <c r="B121" s="6" t="s">
        <v>210</v>
      </c>
      <c r="C121" s="25" t="s">
        <v>166</v>
      </c>
      <c r="D121" s="6">
        <v>1400</v>
      </c>
      <c r="E121" s="35">
        <v>15.8</v>
      </c>
      <c r="F121" s="59">
        <f t="shared" si="70"/>
        <v>0</v>
      </c>
      <c r="G121" s="43">
        <f t="shared" si="71"/>
        <v>0</v>
      </c>
      <c r="H121" s="150" t="s">
        <v>278</v>
      </c>
      <c r="I121" s="151"/>
      <c r="J121" s="51"/>
      <c r="K121" s="151" t="s">
        <v>380</v>
      </c>
      <c r="L121" s="151"/>
      <c r="M121" s="151"/>
      <c r="N121" s="51"/>
      <c r="O121" s="51"/>
      <c r="P121" s="51"/>
      <c r="Q121" s="133" t="s">
        <v>271</v>
      </c>
    </row>
    <row r="122" spans="1:17" ht="26" customHeight="1">
      <c r="A122" s="79"/>
      <c r="B122" s="6" t="s">
        <v>55</v>
      </c>
      <c r="C122" s="25" t="s">
        <v>166</v>
      </c>
      <c r="D122" s="6">
        <v>1400</v>
      </c>
      <c r="E122" s="35">
        <v>24.9</v>
      </c>
      <c r="F122" s="59">
        <f t="shared" si="70"/>
        <v>0</v>
      </c>
      <c r="G122" s="43">
        <f t="shared" si="71"/>
        <v>0</v>
      </c>
      <c r="H122" s="150" t="s">
        <v>278</v>
      </c>
      <c r="I122" s="151"/>
      <c r="J122" s="51"/>
      <c r="K122" s="151" t="s">
        <v>380</v>
      </c>
      <c r="L122" s="151"/>
      <c r="M122" s="151"/>
      <c r="N122" s="51"/>
      <c r="O122" s="51"/>
      <c r="P122" s="51"/>
      <c r="Q122" s="133" t="s">
        <v>271</v>
      </c>
    </row>
    <row r="123" spans="1:17" s="124" customFormat="1" ht="26" customHeight="1">
      <c r="A123" s="79"/>
      <c r="B123" s="6" t="s">
        <v>100</v>
      </c>
      <c r="C123" s="25" t="s">
        <v>166</v>
      </c>
      <c r="D123" s="6">
        <v>1400</v>
      </c>
      <c r="E123" s="35">
        <v>35</v>
      </c>
      <c r="F123" s="108">
        <f t="shared" ref="F123" si="72">D123/1000*A123</f>
        <v>0</v>
      </c>
      <c r="G123" s="43">
        <f t="shared" ref="G123" si="73">E123*A123</f>
        <v>0</v>
      </c>
      <c r="H123" s="150" t="s">
        <v>293</v>
      </c>
      <c r="I123" s="151"/>
      <c r="K123" s="151" t="s">
        <v>380</v>
      </c>
      <c r="L123" s="151"/>
      <c r="M123" s="151"/>
      <c r="Q123" s="133" t="s">
        <v>271</v>
      </c>
    </row>
    <row r="124" spans="1:17" ht="26" customHeight="1">
      <c r="A124" s="79"/>
      <c r="B124" s="6" t="s">
        <v>322</v>
      </c>
      <c r="C124" s="25" t="s">
        <v>166</v>
      </c>
      <c r="D124" s="6">
        <v>1400</v>
      </c>
      <c r="E124" s="35">
        <v>35</v>
      </c>
      <c r="F124" s="59">
        <f t="shared" si="70"/>
        <v>0</v>
      </c>
      <c r="G124" s="43">
        <f t="shared" si="71"/>
        <v>0</v>
      </c>
      <c r="H124" s="150" t="s">
        <v>293</v>
      </c>
      <c r="I124" s="151"/>
      <c r="J124" s="51"/>
      <c r="K124" s="151" t="s">
        <v>380</v>
      </c>
      <c r="L124" s="151"/>
      <c r="M124" s="151"/>
      <c r="N124" s="51"/>
      <c r="O124" s="51"/>
      <c r="P124" s="51"/>
      <c r="Q124" s="133" t="s">
        <v>271</v>
      </c>
    </row>
    <row r="125" spans="1:17" s="44" customFormat="1" ht="26" customHeight="1">
      <c r="A125" s="79"/>
      <c r="B125" s="109" t="s">
        <v>303</v>
      </c>
      <c r="C125" s="25" t="s">
        <v>166</v>
      </c>
      <c r="D125" s="6">
        <v>1400</v>
      </c>
      <c r="E125" s="35">
        <v>35</v>
      </c>
      <c r="F125" s="59">
        <f t="shared" si="70"/>
        <v>0</v>
      </c>
      <c r="G125" s="43">
        <f t="shared" si="71"/>
        <v>0</v>
      </c>
      <c r="H125" s="150" t="s">
        <v>293</v>
      </c>
      <c r="I125" s="156"/>
      <c r="J125" s="51"/>
      <c r="K125" s="151" t="s">
        <v>380</v>
      </c>
      <c r="L125" s="151"/>
      <c r="M125" s="151"/>
      <c r="N125" s="51"/>
      <c r="O125" s="51"/>
      <c r="P125" s="51"/>
      <c r="Q125" s="133" t="s">
        <v>271</v>
      </c>
    </row>
    <row r="126" spans="1:17" s="114" customFormat="1" ht="26" customHeight="1">
      <c r="A126" s="79"/>
      <c r="B126" s="109" t="s">
        <v>323</v>
      </c>
      <c r="C126" s="110" t="s">
        <v>166</v>
      </c>
      <c r="D126" s="109">
        <v>1400</v>
      </c>
      <c r="E126" s="111">
        <v>35</v>
      </c>
      <c r="F126" s="112">
        <f t="shared" si="70"/>
        <v>0</v>
      </c>
      <c r="G126" s="113">
        <f t="shared" si="71"/>
        <v>0</v>
      </c>
      <c r="H126" s="153" t="s">
        <v>293</v>
      </c>
      <c r="I126" s="154"/>
      <c r="K126" s="154" t="s">
        <v>380</v>
      </c>
      <c r="L126" s="154"/>
      <c r="M126" s="154"/>
      <c r="Q126" s="133" t="s">
        <v>271</v>
      </c>
    </row>
    <row r="127" spans="1:17" s="50" customFormat="1" ht="26" customHeight="1">
      <c r="A127" s="79"/>
      <c r="B127" s="109" t="s">
        <v>182</v>
      </c>
      <c r="C127" s="25" t="s">
        <v>166</v>
      </c>
      <c r="D127" s="6">
        <v>1400</v>
      </c>
      <c r="E127" s="35">
        <v>35</v>
      </c>
      <c r="F127" s="59">
        <f t="shared" si="70"/>
        <v>0</v>
      </c>
      <c r="G127" s="43">
        <f t="shared" si="71"/>
        <v>0</v>
      </c>
      <c r="H127" s="150" t="s">
        <v>293</v>
      </c>
      <c r="I127" s="151"/>
      <c r="J127" s="51"/>
      <c r="K127" s="151" t="s">
        <v>380</v>
      </c>
      <c r="L127" s="151"/>
      <c r="M127" s="151"/>
      <c r="N127" s="51"/>
      <c r="O127" s="51"/>
      <c r="P127" s="51"/>
      <c r="Q127" s="133" t="s">
        <v>271</v>
      </c>
    </row>
    <row r="128" spans="1:17" s="138" customFormat="1" ht="26" customHeight="1">
      <c r="A128" s="79"/>
      <c r="B128" s="115" t="s">
        <v>122</v>
      </c>
      <c r="C128" s="25" t="s">
        <v>166</v>
      </c>
      <c r="D128" s="6">
        <v>1400</v>
      </c>
      <c r="E128" s="35">
        <v>35</v>
      </c>
      <c r="F128" s="108">
        <f>D128/1000*A128</f>
        <v>0</v>
      </c>
      <c r="G128" s="43">
        <f>E128*A128</f>
        <v>0</v>
      </c>
      <c r="H128" s="150" t="s">
        <v>293</v>
      </c>
      <c r="I128" s="151"/>
      <c r="K128" s="151" t="s">
        <v>380</v>
      </c>
      <c r="L128" s="151"/>
      <c r="M128" s="151"/>
      <c r="Q128" s="138" t="s">
        <v>271</v>
      </c>
    </row>
    <row r="129" spans="1:17" s="50" customFormat="1" ht="26" customHeight="1">
      <c r="A129" s="79"/>
      <c r="B129" s="6" t="s">
        <v>223</v>
      </c>
      <c r="C129" s="25" t="s">
        <v>166</v>
      </c>
      <c r="D129" s="6">
        <v>1400</v>
      </c>
      <c r="E129" s="35">
        <v>37</v>
      </c>
      <c r="F129" s="59">
        <f>D129/1000*A129</f>
        <v>0</v>
      </c>
      <c r="G129" s="43">
        <f>E129*A129</f>
        <v>0</v>
      </c>
      <c r="H129" s="150" t="s">
        <v>293</v>
      </c>
      <c r="I129" s="151"/>
      <c r="J129" s="51"/>
      <c r="K129" s="151" t="s">
        <v>380</v>
      </c>
      <c r="L129" s="151"/>
      <c r="M129" s="151"/>
      <c r="N129" s="51"/>
      <c r="O129" s="51"/>
      <c r="P129" s="51"/>
      <c r="Q129" s="133" t="s">
        <v>271</v>
      </c>
    </row>
    <row r="130" spans="1:17" s="83" customFormat="1" ht="26" customHeight="1">
      <c r="A130" s="79"/>
      <c r="B130" s="115" t="s">
        <v>362</v>
      </c>
      <c r="C130" s="25" t="s">
        <v>166</v>
      </c>
      <c r="D130" s="6">
        <v>1400</v>
      </c>
      <c r="E130" s="35">
        <v>39</v>
      </c>
      <c r="F130" s="69">
        <f t="shared" ref="F130" si="74">D130/1000*A130</f>
        <v>0</v>
      </c>
      <c r="G130" s="43">
        <f>E130*A130</f>
        <v>0</v>
      </c>
      <c r="H130" s="150" t="s">
        <v>293</v>
      </c>
      <c r="I130" s="151"/>
      <c r="K130" s="151" t="s">
        <v>380</v>
      </c>
      <c r="L130" s="151"/>
      <c r="M130" s="151"/>
      <c r="Q130" s="133" t="s">
        <v>271</v>
      </c>
    </row>
    <row r="131" spans="1:17" s="83" customFormat="1" ht="26" customHeight="1">
      <c r="A131" s="79"/>
      <c r="B131" s="115" t="s">
        <v>224</v>
      </c>
      <c r="C131" s="25" t="s">
        <v>166</v>
      </c>
      <c r="D131" s="6">
        <v>1400</v>
      </c>
      <c r="E131" s="35">
        <v>39</v>
      </c>
      <c r="F131" s="69">
        <f t="shared" ref="F131" si="75">D131/1000*A131</f>
        <v>0</v>
      </c>
      <c r="G131" s="43">
        <f t="shared" ref="G131" si="76">E131*A131</f>
        <v>0</v>
      </c>
      <c r="H131" s="150" t="s">
        <v>293</v>
      </c>
      <c r="I131" s="151"/>
      <c r="K131" s="151" t="s">
        <v>380</v>
      </c>
      <c r="L131" s="151"/>
      <c r="M131" s="151"/>
      <c r="Q131" s="133" t="s">
        <v>271</v>
      </c>
    </row>
    <row r="132" spans="1:17" s="132" customFormat="1" ht="26" customHeight="1">
      <c r="A132" s="79"/>
      <c r="B132" s="115" t="s">
        <v>93</v>
      </c>
      <c r="C132" s="25" t="s">
        <v>222</v>
      </c>
      <c r="D132" s="6">
        <v>1400</v>
      </c>
      <c r="E132" s="35">
        <v>42</v>
      </c>
      <c r="F132" s="108">
        <f t="shared" ref="F132:F135" si="77">D132/1000*A132</f>
        <v>0</v>
      </c>
      <c r="G132" s="43">
        <f>E132*A132</f>
        <v>0</v>
      </c>
      <c r="H132" s="150" t="s">
        <v>293</v>
      </c>
      <c r="I132" s="151"/>
      <c r="K132" s="151" t="s">
        <v>380</v>
      </c>
      <c r="L132" s="151"/>
      <c r="M132" s="151"/>
      <c r="Q132" s="133" t="s">
        <v>271</v>
      </c>
    </row>
    <row r="133" spans="1:17" s="140" customFormat="1" ht="26" customHeight="1">
      <c r="A133" s="79"/>
      <c r="B133" s="142" t="s">
        <v>94</v>
      </c>
      <c r="C133" s="25" t="s">
        <v>166</v>
      </c>
      <c r="D133" s="6">
        <v>1400</v>
      </c>
      <c r="E133" s="35">
        <v>65</v>
      </c>
      <c r="F133" s="108">
        <f t="shared" si="77"/>
        <v>0</v>
      </c>
      <c r="G133" s="43">
        <f>E133*A133</f>
        <v>0</v>
      </c>
      <c r="H133" s="150" t="s">
        <v>293</v>
      </c>
      <c r="I133" s="156"/>
      <c r="K133" s="151" t="s">
        <v>380</v>
      </c>
      <c r="L133" s="151"/>
      <c r="M133" s="151"/>
      <c r="N133" s="143"/>
    </row>
    <row r="134" spans="1:17" s="140" customFormat="1" ht="26" customHeight="1">
      <c r="A134" s="79"/>
      <c r="B134" s="142" t="s">
        <v>91</v>
      </c>
      <c r="C134" s="25" t="s">
        <v>166</v>
      </c>
      <c r="D134" s="6">
        <v>1400</v>
      </c>
      <c r="E134" s="35">
        <v>70</v>
      </c>
      <c r="F134" s="108">
        <f t="shared" si="77"/>
        <v>0</v>
      </c>
      <c r="G134" s="43">
        <f>E134*A134</f>
        <v>0</v>
      </c>
      <c r="H134" s="150" t="s">
        <v>293</v>
      </c>
      <c r="I134" s="156"/>
      <c r="K134" s="151" t="s">
        <v>380</v>
      </c>
      <c r="L134" s="151"/>
      <c r="M134" s="151"/>
    </row>
    <row r="135" spans="1:17" s="132" customFormat="1" ht="26" customHeight="1">
      <c r="A135" s="79"/>
      <c r="B135" s="142" t="s">
        <v>92</v>
      </c>
      <c r="C135" s="25" t="s">
        <v>166</v>
      </c>
      <c r="D135" s="6">
        <v>1400</v>
      </c>
      <c r="E135" s="35">
        <v>75</v>
      </c>
      <c r="F135" s="108">
        <f t="shared" si="77"/>
        <v>0</v>
      </c>
      <c r="G135" s="43">
        <f>E135*A135</f>
        <v>0</v>
      </c>
      <c r="H135" s="150" t="s">
        <v>293</v>
      </c>
      <c r="I135" s="156"/>
      <c r="J135" s="140"/>
      <c r="K135" s="151" t="s">
        <v>380</v>
      </c>
      <c r="L135" s="151"/>
      <c r="M135" s="151"/>
      <c r="N135" s="143"/>
      <c r="Q135" s="133" t="s">
        <v>271</v>
      </c>
    </row>
    <row r="136" spans="1:17" s="68" customFormat="1" ht="26" customHeight="1">
      <c r="A136" s="79"/>
      <c r="B136" s="73" t="s">
        <v>289</v>
      </c>
      <c r="C136" s="4"/>
      <c r="D136" s="22"/>
      <c r="E136" s="36"/>
      <c r="F136" s="70"/>
      <c r="G136" s="26"/>
    </row>
    <row r="137" spans="1:17" ht="26" customHeight="1">
      <c r="A137" s="79"/>
      <c r="B137" s="7" t="s">
        <v>333</v>
      </c>
      <c r="C137" s="25" t="s">
        <v>299</v>
      </c>
      <c r="D137" s="6">
        <v>1400</v>
      </c>
      <c r="E137" s="35">
        <v>14.9</v>
      </c>
      <c r="F137" s="59">
        <f t="shared" si="61"/>
        <v>0</v>
      </c>
      <c r="G137" s="43">
        <f t="shared" si="69"/>
        <v>0</v>
      </c>
      <c r="H137" s="150" t="s">
        <v>278</v>
      </c>
      <c r="I137" s="151"/>
      <c r="J137" s="51"/>
      <c r="K137" s="151" t="s">
        <v>276</v>
      </c>
      <c r="L137" s="151"/>
      <c r="M137" s="51"/>
      <c r="N137" s="51"/>
      <c r="O137" s="51"/>
      <c r="P137" s="51"/>
      <c r="Q137" s="133" t="s">
        <v>271</v>
      </c>
    </row>
    <row r="138" spans="1:17" ht="26" customHeight="1">
      <c r="A138" s="79"/>
      <c r="B138" s="71" t="s">
        <v>82</v>
      </c>
      <c r="C138" s="25" t="s">
        <v>299</v>
      </c>
      <c r="D138" s="6">
        <v>1400</v>
      </c>
      <c r="E138" s="72">
        <v>39</v>
      </c>
      <c r="F138" s="59">
        <f t="shared" si="61"/>
        <v>0</v>
      </c>
      <c r="G138" s="43">
        <f t="shared" si="69"/>
        <v>0</v>
      </c>
      <c r="H138" s="150" t="s">
        <v>278</v>
      </c>
      <c r="I138" s="151"/>
      <c r="J138" s="51"/>
      <c r="K138" s="151" t="s">
        <v>276</v>
      </c>
      <c r="L138" s="151"/>
      <c r="M138" s="51"/>
      <c r="N138" s="51"/>
      <c r="O138" s="51"/>
      <c r="P138" s="51"/>
      <c r="Q138" s="133" t="s">
        <v>271</v>
      </c>
    </row>
    <row r="139" spans="1:17" s="64" customFormat="1" ht="26" customHeight="1">
      <c r="A139" s="79"/>
      <c r="B139" s="7" t="s">
        <v>18</v>
      </c>
      <c r="C139" s="25" t="s">
        <v>160</v>
      </c>
      <c r="D139" s="6">
        <v>1400</v>
      </c>
      <c r="E139" s="35">
        <v>24.9</v>
      </c>
      <c r="F139" s="59">
        <f>D139/1000*A139</f>
        <v>0</v>
      </c>
      <c r="G139" s="43">
        <f t="shared" ref="G139:G144" si="78">E139*A139</f>
        <v>0</v>
      </c>
      <c r="H139" s="65" t="s">
        <v>165</v>
      </c>
      <c r="I139"/>
      <c r="J139"/>
      <c r="K139" s="68" t="s">
        <v>12</v>
      </c>
      <c r="L139"/>
      <c r="M139" s="68"/>
      <c r="Q139" s="133" t="s">
        <v>271</v>
      </c>
    </row>
    <row r="140" spans="1:17" ht="26" customHeight="1">
      <c r="A140" s="79"/>
      <c r="B140" s="123" t="s">
        <v>231</v>
      </c>
      <c r="C140" s="25" t="s">
        <v>25</v>
      </c>
      <c r="D140" s="6">
        <v>1400</v>
      </c>
      <c r="E140" s="35">
        <v>33</v>
      </c>
      <c r="F140" s="59">
        <f>D140/1000*A140</f>
        <v>0</v>
      </c>
      <c r="G140" s="43">
        <f t="shared" si="78"/>
        <v>0</v>
      </c>
      <c r="H140" s="60" t="s">
        <v>140</v>
      </c>
      <c r="I140" s="51"/>
      <c r="J140" s="51"/>
      <c r="K140" s="151" t="s">
        <v>276</v>
      </c>
      <c r="L140" s="151"/>
      <c r="M140" s="51"/>
      <c r="N140" s="51"/>
      <c r="O140" s="51"/>
      <c r="P140" s="51"/>
      <c r="Q140" s="133" t="s">
        <v>271</v>
      </c>
    </row>
    <row r="141" spans="1:17" s="68" customFormat="1" ht="26" customHeight="1">
      <c r="A141" s="79"/>
      <c r="B141" s="46" t="s">
        <v>104</v>
      </c>
      <c r="C141" s="25" t="s">
        <v>297</v>
      </c>
      <c r="D141" s="6">
        <v>1400</v>
      </c>
      <c r="E141" s="35">
        <v>39</v>
      </c>
      <c r="F141" s="59">
        <f>D141/1000*A141</f>
        <v>0</v>
      </c>
      <c r="G141" s="43">
        <f t="shared" si="78"/>
        <v>0</v>
      </c>
      <c r="H141" s="68" t="s">
        <v>140</v>
      </c>
      <c r="K141" s="151" t="s">
        <v>276</v>
      </c>
      <c r="L141" s="151"/>
      <c r="Q141" s="133" t="s">
        <v>271</v>
      </c>
    </row>
    <row r="142" spans="1:17" s="64" customFormat="1" ht="26" customHeight="1">
      <c r="A142" s="79"/>
      <c r="B142" s="6" t="s">
        <v>242</v>
      </c>
      <c r="C142" s="25" t="s">
        <v>367</v>
      </c>
      <c r="D142" s="6">
        <v>1400</v>
      </c>
      <c r="E142" s="35">
        <v>45</v>
      </c>
      <c r="F142" s="59">
        <f t="shared" si="61"/>
        <v>0</v>
      </c>
      <c r="G142" s="43">
        <f t="shared" si="78"/>
        <v>0</v>
      </c>
      <c r="H142" s="64" t="s">
        <v>258</v>
      </c>
      <c r="K142" s="67" t="s">
        <v>12</v>
      </c>
      <c r="L142"/>
      <c r="Q142" s="133" t="s">
        <v>271</v>
      </c>
    </row>
    <row r="143" spans="1:17" s="64" customFormat="1" ht="26" customHeight="1">
      <c r="A143" s="79"/>
      <c r="B143" s="71" t="s">
        <v>316</v>
      </c>
      <c r="C143" s="25" t="s">
        <v>367</v>
      </c>
      <c r="D143" s="6">
        <v>2800</v>
      </c>
      <c r="E143" s="72">
        <v>119</v>
      </c>
      <c r="F143" s="59">
        <f t="shared" si="61"/>
        <v>0</v>
      </c>
      <c r="G143" s="43">
        <f t="shared" si="78"/>
        <v>0</v>
      </c>
      <c r="H143" s="64" t="s">
        <v>258</v>
      </c>
      <c r="K143" s="67" t="s">
        <v>12</v>
      </c>
      <c r="L143"/>
      <c r="Q143" s="133" t="s">
        <v>271</v>
      </c>
    </row>
    <row r="144" spans="1:17" s="68" customFormat="1" ht="26" customHeight="1">
      <c r="A144" s="79"/>
      <c r="B144" s="46" t="s">
        <v>209</v>
      </c>
      <c r="C144" s="25" t="s">
        <v>183</v>
      </c>
      <c r="D144" s="6">
        <v>1400</v>
      </c>
      <c r="E144" s="35">
        <v>55</v>
      </c>
      <c r="F144" s="69">
        <f t="shared" si="61"/>
        <v>0</v>
      </c>
      <c r="G144" s="43">
        <f t="shared" si="78"/>
        <v>0</v>
      </c>
      <c r="H144" s="150" t="s">
        <v>50</v>
      </c>
      <c r="I144" s="151"/>
      <c r="J144"/>
      <c r="K144" s="68" t="s">
        <v>276</v>
      </c>
      <c r="L144"/>
      <c r="M144" s="151"/>
      <c r="N144" s="151"/>
      <c r="Q144" s="133" t="s">
        <v>271</v>
      </c>
    </row>
    <row r="145" spans="1:17" ht="25" customHeight="1">
      <c r="A145" s="79"/>
      <c r="B145" s="46" t="s">
        <v>89</v>
      </c>
      <c r="C145" s="25" t="s">
        <v>193</v>
      </c>
      <c r="D145" s="6">
        <v>1400</v>
      </c>
      <c r="E145" s="35">
        <v>68</v>
      </c>
      <c r="F145" s="59">
        <f t="shared" si="61"/>
        <v>0</v>
      </c>
      <c r="G145" s="43">
        <f t="shared" si="69"/>
        <v>0</v>
      </c>
      <c r="H145" s="150" t="s">
        <v>50</v>
      </c>
      <c r="I145" s="151"/>
      <c r="J145" s="51"/>
      <c r="K145" s="151" t="s">
        <v>276</v>
      </c>
      <c r="L145" s="151"/>
      <c r="M145" s="51"/>
      <c r="N145" s="51"/>
      <c r="O145" s="51"/>
      <c r="P145" s="51"/>
      <c r="Q145" s="133" t="s">
        <v>271</v>
      </c>
    </row>
    <row r="146" spans="1:17" s="44" customFormat="1" ht="28" customHeight="1">
      <c r="A146" s="79"/>
      <c r="B146" s="46" t="s">
        <v>206</v>
      </c>
      <c r="C146" s="25" t="s">
        <v>121</v>
      </c>
      <c r="D146" s="6">
        <v>1400</v>
      </c>
      <c r="E146" s="35">
        <v>69</v>
      </c>
      <c r="F146" s="59">
        <f t="shared" si="61"/>
        <v>0</v>
      </c>
      <c r="G146" s="43">
        <f t="shared" si="69"/>
        <v>0</v>
      </c>
      <c r="H146" s="150" t="s">
        <v>50</v>
      </c>
      <c r="I146" s="151"/>
      <c r="J146" s="51"/>
      <c r="K146" s="151" t="s">
        <v>276</v>
      </c>
      <c r="L146" s="151"/>
      <c r="M146" s="51"/>
      <c r="N146" s="51"/>
      <c r="O146" s="51"/>
      <c r="P146" s="51"/>
      <c r="Q146" s="133" t="s">
        <v>271</v>
      </c>
    </row>
    <row r="147" spans="1:17" s="44" customFormat="1" ht="26" customHeight="1">
      <c r="A147" s="79"/>
      <c r="B147" s="46" t="s">
        <v>65</v>
      </c>
      <c r="C147" s="25" t="s">
        <v>232</v>
      </c>
      <c r="D147" s="6">
        <v>1400</v>
      </c>
      <c r="E147" s="35">
        <v>79</v>
      </c>
      <c r="F147" s="59">
        <f t="shared" si="61"/>
        <v>0</v>
      </c>
      <c r="G147" s="43">
        <f t="shared" si="69"/>
        <v>0</v>
      </c>
      <c r="H147" s="150" t="s">
        <v>50</v>
      </c>
      <c r="I147" s="151"/>
      <c r="J147" s="51"/>
      <c r="K147" s="151" t="s">
        <v>276</v>
      </c>
      <c r="L147" s="151"/>
      <c r="M147" s="51"/>
      <c r="N147" s="51"/>
      <c r="O147" s="51"/>
      <c r="P147" s="51"/>
      <c r="Q147" s="133" t="s">
        <v>271</v>
      </c>
    </row>
    <row r="148" spans="1:17" s="68" customFormat="1" ht="26" customHeight="1">
      <c r="A148" s="79"/>
      <c r="B148" s="46" t="s">
        <v>196</v>
      </c>
      <c r="C148" s="25" t="s">
        <v>97</v>
      </c>
      <c r="D148" s="6">
        <v>1400</v>
      </c>
      <c r="E148" s="35">
        <v>104</v>
      </c>
      <c r="F148" s="59">
        <f t="shared" ref="F148" si="79">D148/1000*A148</f>
        <v>0</v>
      </c>
      <c r="G148" s="43">
        <f t="shared" ref="G148" si="80">E148*A148</f>
        <v>0</v>
      </c>
      <c r="H148" s="150" t="s">
        <v>50</v>
      </c>
      <c r="I148" s="151"/>
      <c r="K148" s="151" t="s">
        <v>276</v>
      </c>
      <c r="L148" s="151"/>
      <c r="Q148" s="133" t="s">
        <v>271</v>
      </c>
    </row>
    <row r="149" spans="1:17" s="68" customFormat="1" ht="26" customHeight="1">
      <c r="A149" s="79"/>
      <c r="B149" s="46" t="s">
        <v>197</v>
      </c>
      <c r="C149" s="25" t="s">
        <v>218</v>
      </c>
      <c r="D149" s="6">
        <v>1400</v>
      </c>
      <c r="E149" s="35">
        <v>149</v>
      </c>
      <c r="F149" s="59">
        <f t="shared" ref="F149" si="81">D149/1000*A149</f>
        <v>0</v>
      </c>
      <c r="G149" s="43">
        <f t="shared" ref="G149" si="82">E149*A149</f>
        <v>0</v>
      </c>
      <c r="H149" s="150" t="s">
        <v>50</v>
      </c>
      <c r="I149" s="151"/>
      <c r="K149" s="151" t="s">
        <v>276</v>
      </c>
      <c r="L149" s="151"/>
      <c r="Q149" s="133" t="s">
        <v>271</v>
      </c>
    </row>
    <row r="150" spans="1:17" s="85" customFormat="1" ht="26" customHeight="1">
      <c r="A150" s="79"/>
      <c r="B150" s="73" t="s">
        <v>61</v>
      </c>
      <c r="C150" s="4"/>
      <c r="D150" s="22"/>
      <c r="E150" s="36"/>
      <c r="F150" s="70"/>
      <c r="G150" s="26"/>
    </row>
    <row r="151" spans="1:17" s="49" customFormat="1" ht="26" customHeight="1">
      <c r="A151" s="79"/>
      <c r="B151" s="7" t="s">
        <v>334</v>
      </c>
      <c r="C151" s="25" t="s">
        <v>98</v>
      </c>
      <c r="D151" s="6">
        <v>1400</v>
      </c>
      <c r="E151" s="35">
        <v>49</v>
      </c>
      <c r="F151" s="59">
        <f>D151/1000*A151</f>
        <v>0</v>
      </c>
      <c r="G151" s="43">
        <f>E151*A151</f>
        <v>0</v>
      </c>
      <c r="H151" s="150" t="s">
        <v>363</v>
      </c>
      <c r="I151" s="151"/>
      <c r="J151" s="51"/>
      <c r="K151" s="152" t="s">
        <v>164</v>
      </c>
      <c r="L151" s="152"/>
      <c r="M151" s="51"/>
      <c r="N151" s="51"/>
      <c r="O151" s="51"/>
      <c r="P151" s="51"/>
      <c r="Q151" s="133" t="s">
        <v>271</v>
      </c>
    </row>
    <row r="152" spans="1:17" s="86" customFormat="1" ht="26" customHeight="1">
      <c r="A152" s="79"/>
      <c r="B152" s="71" t="s">
        <v>69</v>
      </c>
      <c r="C152" s="25" t="s">
        <v>373</v>
      </c>
      <c r="D152" s="6">
        <v>800</v>
      </c>
      <c r="E152" s="35">
        <v>10</v>
      </c>
      <c r="F152" s="69">
        <f>D152/1000*A152</f>
        <v>0</v>
      </c>
      <c r="G152" s="43">
        <f>E152*A152</f>
        <v>0</v>
      </c>
      <c r="H152" s="150"/>
      <c r="I152" s="151"/>
      <c r="K152" s="152"/>
      <c r="L152" s="152"/>
      <c r="Q152" s="133" t="s">
        <v>271</v>
      </c>
    </row>
    <row r="153" spans="1:17" ht="26" customHeight="1">
      <c r="A153" s="79"/>
      <c r="B153" s="71" t="s">
        <v>190</v>
      </c>
      <c r="C153" s="25" t="s">
        <v>98</v>
      </c>
      <c r="D153" s="6">
        <v>3500</v>
      </c>
      <c r="E153" s="72">
        <v>149</v>
      </c>
      <c r="F153" s="59">
        <f>D153/1000*A153</f>
        <v>0</v>
      </c>
      <c r="G153" s="43">
        <f>E153*A153</f>
        <v>0</v>
      </c>
      <c r="H153" s="150" t="s">
        <v>363</v>
      </c>
      <c r="I153" s="151"/>
      <c r="J153" s="51"/>
      <c r="K153" s="152" t="s">
        <v>164</v>
      </c>
      <c r="L153" s="152"/>
      <c r="M153" s="51"/>
      <c r="N153" s="51"/>
      <c r="O153" s="51"/>
      <c r="P153" s="51"/>
      <c r="Q153" s="133" t="s">
        <v>271</v>
      </c>
    </row>
    <row r="154" spans="1:17" ht="26" customHeight="1">
      <c r="A154" s="79"/>
      <c r="B154" s="71" t="s">
        <v>81</v>
      </c>
      <c r="C154" s="25" t="s">
        <v>98</v>
      </c>
      <c r="D154" s="6">
        <v>7000</v>
      </c>
      <c r="E154" s="72">
        <v>299</v>
      </c>
      <c r="F154" s="59">
        <f>D154/1000*A154</f>
        <v>0</v>
      </c>
      <c r="G154" s="43">
        <f>E154*A154</f>
        <v>0</v>
      </c>
      <c r="H154" s="150" t="s">
        <v>363</v>
      </c>
      <c r="I154" s="151"/>
      <c r="J154" s="51"/>
      <c r="K154" s="152" t="s">
        <v>164</v>
      </c>
      <c r="L154" s="152"/>
      <c r="M154" s="51"/>
      <c r="N154" s="51"/>
      <c r="O154" s="51"/>
      <c r="P154" s="51"/>
      <c r="Q154" s="133" t="s">
        <v>271</v>
      </c>
    </row>
    <row r="155" spans="1:17" s="68" customFormat="1" ht="26" customHeight="1">
      <c r="A155" s="79"/>
      <c r="B155" s="73" t="s">
        <v>200</v>
      </c>
      <c r="C155" s="4"/>
      <c r="D155" s="22"/>
      <c r="E155" s="36"/>
      <c r="F155" s="70"/>
      <c r="G155" s="26"/>
    </row>
    <row r="156" spans="1:17" s="68" customFormat="1" ht="26" customHeight="1">
      <c r="A156" s="79"/>
      <c r="B156" s="7" t="s">
        <v>338</v>
      </c>
      <c r="C156" s="25" t="s">
        <v>325</v>
      </c>
      <c r="D156" s="6">
        <v>1400</v>
      </c>
      <c r="E156" s="35">
        <v>25</v>
      </c>
      <c r="F156" s="59">
        <f t="shared" ref="F156" si="83">D156/1000*A156</f>
        <v>0</v>
      </c>
      <c r="G156" s="43">
        <f t="shared" ref="G156" si="84">E156*A156</f>
        <v>0</v>
      </c>
      <c r="H156" s="68" t="s">
        <v>335</v>
      </c>
      <c r="K156" s="155" t="s">
        <v>149</v>
      </c>
      <c r="L156" s="155"/>
      <c r="M156" s="151" t="s">
        <v>5</v>
      </c>
      <c r="N156" s="151"/>
      <c r="Q156" s="133" t="s">
        <v>271</v>
      </c>
    </row>
    <row r="157" spans="1:17" s="68" customFormat="1" ht="26" customHeight="1">
      <c r="A157" s="79"/>
      <c r="B157" s="46" t="s">
        <v>314</v>
      </c>
      <c r="C157" s="25" t="s">
        <v>239</v>
      </c>
      <c r="D157" s="6">
        <v>1400</v>
      </c>
      <c r="E157" s="35">
        <v>48</v>
      </c>
      <c r="F157" s="59">
        <f t="shared" ref="F157" si="85">D157/1000*A157</f>
        <v>0</v>
      </c>
      <c r="G157" s="43">
        <f t="shared" ref="G157" si="86">E157*A157</f>
        <v>0</v>
      </c>
      <c r="H157" s="68" t="s">
        <v>335</v>
      </c>
      <c r="K157" s="155" t="s">
        <v>149</v>
      </c>
      <c r="L157" s="155"/>
      <c r="M157" s="151" t="s">
        <v>5</v>
      </c>
      <c r="N157" s="151"/>
      <c r="Q157" s="133" t="s">
        <v>271</v>
      </c>
    </row>
    <row r="158" spans="1:17" ht="26" customHeight="1">
      <c r="A158" s="79"/>
      <c r="B158" s="4" t="s">
        <v>176</v>
      </c>
      <c r="C158" s="4" t="s">
        <v>255</v>
      </c>
      <c r="D158" s="22"/>
      <c r="E158" s="36"/>
      <c r="F158" s="27"/>
      <c r="G158" s="26"/>
      <c r="H158" s="51"/>
      <c r="I158" s="51"/>
      <c r="J158" s="51"/>
      <c r="K158" s="51"/>
      <c r="L158" s="51"/>
      <c r="M158" s="51"/>
      <c r="N158" s="51"/>
      <c r="O158" s="51"/>
      <c r="P158" s="51"/>
    </row>
    <row r="159" spans="1:17" ht="26" customHeight="1">
      <c r="A159" s="79"/>
      <c r="B159" s="6" t="s">
        <v>112</v>
      </c>
      <c r="C159" s="25" t="s">
        <v>166</v>
      </c>
      <c r="D159" s="6">
        <v>1400</v>
      </c>
      <c r="E159" s="35">
        <v>15.8</v>
      </c>
      <c r="F159" s="59">
        <f t="shared" si="61"/>
        <v>0</v>
      </c>
      <c r="G159" s="43">
        <f>E159*A159</f>
        <v>0</v>
      </c>
      <c r="H159" s="150" t="s">
        <v>68</v>
      </c>
      <c r="I159" s="151"/>
      <c r="J159" s="151"/>
      <c r="K159" s="151" t="s">
        <v>380</v>
      </c>
      <c r="L159" s="151"/>
      <c r="M159" s="151"/>
      <c r="N159" s="51"/>
      <c r="O159" s="51"/>
      <c r="P159" s="51"/>
      <c r="Q159" s="133" t="s">
        <v>271</v>
      </c>
    </row>
    <row r="160" spans="1:17" ht="28" customHeight="1">
      <c r="A160" s="79"/>
      <c r="B160" s="46" t="s">
        <v>235</v>
      </c>
      <c r="C160" s="25" t="s">
        <v>312</v>
      </c>
      <c r="D160" s="6">
        <v>1500</v>
      </c>
      <c r="E160" s="35">
        <v>16.899999999999999</v>
      </c>
      <c r="F160" s="59">
        <f t="shared" si="61"/>
        <v>0</v>
      </c>
      <c r="G160" s="43">
        <f>E160*A160</f>
        <v>0</v>
      </c>
      <c r="H160" s="150" t="s">
        <v>68</v>
      </c>
      <c r="I160" s="151"/>
      <c r="J160" s="151"/>
      <c r="K160" s="151" t="s">
        <v>70</v>
      </c>
      <c r="L160" s="151"/>
      <c r="M160" s="151" t="s">
        <v>5</v>
      </c>
      <c r="N160" s="151"/>
      <c r="O160" s="51"/>
      <c r="P160" s="51"/>
      <c r="Q160" s="133" t="s">
        <v>271</v>
      </c>
    </row>
    <row r="161" spans="1:17" ht="26" customHeight="1">
      <c r="A161" s="79"/>
      <c r="B161" s="46" t="s">
        <v>309</v>
      </c>
      <c r="C161" s="25" t="s">
        <v>312</v>
      </c>
      <c r="D161" s="6">
        <v>1500</v>
      </c>
      <c r="E161" s="35">
        <v>18.899999999999999</v>
      </c>
      <c r="F161" s="59">
        <f t="shared" si="61"/>
        <v>0</v>
      </c>
      <c r="G161" s="43">
        <f>E161*A161</f>
        <v>0</v>
      </c>
      <c r="H161" s="150" t="s">
        <v>68</v>
      </c>
      <c r="I161" s="151"/>
      <c r="J161" s="151"/>
      <c r="K161" s="151" t="s">
        <v>70</v>
      </c>
      <c r="L161" s="151"/>
      <c r="M161" s="151" t="s">
        <v>5</v>
      </c>
      <c r="N161" s="151"/>
      <c r="O161" s="51"/>
      <c r="P161" s="51"/>
      <c r="Q161" s="133" t="s">
        <v>271</v>
      </c>
    </row>
    <row r="162" spans="1:17" s="140" customFormat="1" ht="26" customHeight="1">
      <c r="A162" s="79"/>
      <c r="B162" s="6" t="s">
        <v>339</v>
      </c>
      <c r="C162" s="25" t="s">
        <v>166</v>
      </c>
      <c r="D162" s="6">
        <v>1000</v>
      </c>
      <c r="E162" s="35">
        <v>35</v>
      </c>
      <c r="F162" s="108">
        <f t="shared" ref="F162" si="87">D162/1000*A162</f>
        <v>0</v>
      </c>
      <c r="G162" s="43">
        <f>E162*A162</f>
        <v>0</v>
      </c>
      <c r="H162" s="150" t="s">
        <v>68</v>
      </c>
      <c r="I162" s="151"/>
      <c r="J162" s="151"/>
      <c r="K162" s="151" t="s">
        <v>380</v>
      </c>
      <c r="L162" s="151"/>
      <c r="M162" s="151"/>
      <c r="Q162" s="140" t="s">
        <v>271</v>
      </c>
    </row>
    <row r="163" spans="1:17" s="124" customFormat="1" ht="26" customHeight="1">
      <c r="A163" s="79"/>
      <c r="B163" s="6" t="s">
        <v>1</v>
      </c>
      <c r="C163" s="25" t="s">
        <v>2</v>
      </c>
      <c r="D163" s="6">
        <v>1400</v>
      </c>
      <c r="E163" s="35">
        <v>199</v>
      </c>
      <c r="F163" s="108">
        <f t="shared" ref="F163" si="88">D163/1000*A163</f>
        <v>0</v>
      </c>
      <c r="G163" s="43">
        <f>E163*A163</f>
        <v>0</v>
      </c>
      <c r="H163" s="150" t="s">
        <v>68</v>
      </c>
      <c r="I163" s="151"/>
      <c r="J163" s="151"/>
      <c r="K163" s="151" t="s">
        <v>70</v>
      </c>
      <c r="L163" s="151"/>
      <c r="M163" s="151" t="s">
        <v>5</v>
      </c>
      <c r="N163" s="151"/>
      <c r="Q163" s="133" t="s">
        <v>271</v>
      </c>
    </row>
    <row r="164" spans="1:17" ht="26" customHeight="1">
      <c r="A164" s="79"/>
      <c r="B164" s="4" t="s">
        <v>300</v>
      </c>
      <c r="C164" s="4" t="s">
        <v>317</v>
      </c>
      <c r="D164" s="22"/>
      <c r="E164" s="36"/>
      <c r="F164" s="27"/>
      <c r="G164" s="26"/>
      <c r="H164" s="51"/>
      <c r="I164" s="51"/>
      <c r="J164" s="51"/>
      <c r="K164" s="51"/>
      <c r="L164" s="51"/>
      <c r="M164" s="51"/>
      <c r="N164" s="51"/>
      <c r="O164" s="51"/>
      <c r="P164" s="51"/>
    </row>
    <row r="165" spans="1:17" ht="26" customHeight="1">
      <c r="A165" s="79"/>
      <c r="B165" s="6" t="s">
        <v>123</v>
      </c>
      <c r="C165" s="25" t="s">
        <v>90</v>
      </c>
      <c r="D165" s="6">
        <v>1600</v>
      </c>
      <c r="E165" s="35">
        <v>18.899999999999999</v>
      </c>
      <c r="F165" s="59">
        <f t="shared" ref="F165:F176" si="89">D165/1000*A165</f>
        <v>0</v>
      </c>
      <c r="G165" s="43">
        <f>E165*A165</f>
        <v>0</v>
      </c>
      <c r="H165" s="150" t="s">
        <v>216</v>
      </c>
      <c r="I165" s="151"/>
      <c r="J165" s="51"/>
      <c r="K165" s="151" t="s">
        <v>70</v>
      </c>
      <c r="L165" s="151"/>
      <c r="M165" s="151" t="s">
        <v>5</v>
      </c>
      <c r="N165" s="151"/>
      <c r="O165" s="51"/>
      <c r="P165" s="51"/>
      <c r="Q165" s="133" t="s">
        <v>271</v>
      </c>
    </row>
    <row r="166" spans="1:17" ht="25" customHeight="1">
      <c r="A166" s="79"/>
      <c r="B166" s="6" t="s">
        <v>294</v>
      </c>
      <c r="C166" s="25" t="s">
        <v>166</v>
      </c>
      <c r="D166" s="6">
        <v>1600</v>
      </c>
      <c r="E166" s="35">
        <v>35</v>
      </c>
      <c r="F166" s="59">
        <f t="shared" si="89"/>
        <v>0</v>
      </c>
      <c r="G166" s="43">
        <f>E166*A166</f>
        <v>0</v>
      </c>
      <c r="H166" s="150" t="s">
        <v>216</v>
      </c>
      <c r="I166" s="151"/>
      <c r="J166" s="51"/>
      <c r="K166" s="151" t="s">
        <v>380</v>
      </c>
      <c r="L166" s="151"/>
      <c r="M166" s="151"/>
      <c r="N166" s="51"/>
      <c r="O166" s="51"/>
      <c r="P166" s="51"/>
      <c r="Q166" s="133" t="s">
        <v>271</v>
      </c>
    </row>
    <row r="167" spans="1:17" s="44" customFormat="1" ht="26" customHeight="1">
      <c r="A167" s="79"/>
      <c r="B167" s="6" t="s">
        <v>8</v>
      </c>
      <c r="C167" s="25" t="s">
        <v>166</v>
      </c>
      <c r="D167" s="6">
        <v>1600</v>
      </c>
      <c r="E167" s="35">
        <v>35</v>
      </c>
      <c r="F167" s="59">
        <f t="shared" si="89"/>
        <v>0</v>
      </c>
      <c r="G167" s="43">
        <f>E167*A167</f>
        <v>0</v>
      </c>
      <c r="H167" s="150" t="s">
        <v>216</v>
      </c>
      <c r="I167" s="151"/>
      <c r="J167" s="51"/>
      <c r="K167" s="151" t="s">
        <v>380</v>
      </c>
      <c r="L167" s="151"/>
      <c r="M167" s="151"/>
      <c r="N167" s="51"/>
      <c r="O167" s="51"/>
      <c r="P167" s="51"/>
      <c r="Q167" s="133" t="s">
        <v>271</v>
      </c>
    </row>
    <row r="168" spans="1:17" s="60" customFormat="1" ht="26" customHeight="1">
      <c r="A168" s="79"/>
      <c r="B168" s="7" t="s">
        <v>347</v>
      </c>
      <c r="C168" s="25" t="s">
        <v>0</v>
      </c>
      <c r="D168" s="6">
        <v>1600</v>
      </c>
      <c r="E168" s="35">
        <v>39</v>
      </c>
      <c r="F168" s="59">
        <f t="shared" si="89"/>
        <v>0</v>
      </c>
      <c r="G168" s="43">
        <f>E168*A168</f>
        <v>0</v>
      </c>
      <c r="H168" s="150" t="s">
        <v>296</v>
      </c>
      <c r="I168" s="151"/>
      <c r="K168" s="151" t="s">
        <v>136</v>
      </c>
      <c r="L168" s="151"/>
      <c r="M168" s="151"/>
      <c r="Q168" s="133" t="s">
        <v>271</v>
      </c>
    </row>
    <row r="169" spans="1:17" s="60" customFormat="1" ht="26" customHeight="1">
      <c r="A169" s="79"/>
      <c r="B169" s="6" t="s">
        <v>349</v>
      </c>
      <c r="C169" s="25" t="s">
        <v>0</v>
      </c>
      <c r="D169" s="6">
        <v>1600</v>
      </c>
      <c r="E169" s="35">
        <v>45</v>
      </c>
      <c r="F169" s="59">
        <f t="shared" ref="F169" si="90">D169/1000*A169</f>
        <v>0</v>
      </c>
      <c r="G169" s="43">
        <f>E169*A169</f>
        <v>0</v>
      </c>
      <c r="H169" s="150" t="s">
        <v>296</v>
      </c>
      <c r="I169" s="151"/>
      <c r="K169" s="151" t="s">
        <v>136</v>
      </c>
      <c r="L169" s="151"/>
      <c r="M169" s="151"/>
      <c r="Q169" s="133" t="s">
        <v>271</v>
      </c>
    </row>
    <row r="170" spans="1:17" s="44" customFormat="1" ht="26" customHeight="1">
      <c r="A170" s="79"/>
      <c r="B170" s="8" t="s">
        <v>351</v>
      </c>
      <c r="C170" s="28" t="s">
        <v>352</v>
      </c>
      <c r="D170" s="18"/>
      <c r="E170" s="37"/>
      <c r="F170" s="20"/>
      <c r="G170" s="20"/>
      <c r="H170" s="51"/>
      <c r="I170" s="51"/>
      <c r="J170" s="51"/>
      <c r="K170" s="51"/>
      <c r="L170" s="51"/>
      <c r="M170" s="51"/>
      <c r="N170" s="51"/>
      <c r="O170" s="51"/>
      <c r="P170" s="51"/>
    </row>
    <row r="171" spans="1:17" ht="26" customHeight="1">
      <c r="A171" s="79"/>
      <c r="B171" s="6" t="s">
        <v>73</v>
      </c>
      <c r="C171" s="25"/>
      <c r="D171" s="6">
        <v>0</v>
      </c>
      <c r="E171" s="35">
        <v>5</v>
      </c>
      <c r="F171" s="59">
        <f t="shared" si="89"/>
        <v>0</v>
      </c>
      <c r="G171" s="43">
        <f>E171*A171</f>
        <v>0</v>
      </c>
      <c r="H171" s="51"/>
      <c r="I171" s="51"/>
      <c r="J171" s="51"/>
      <c r="K171" s="51"/>
      <c r="L171" s="51"/>
      <c r="M171" s="51"/>
      <c r="N171" s="51"/>
      <c r="O171" s="51"/>
      <c r="P171" s="51"/>
    </row>
    <row r="172" spans="1:17" ht="26" customHeight="1">
      <c r="A172" s="79"/>
      <c r="B172" s="6" t="s">
        <v>262</v>
      </c>
      <c r="C172" s="25"/>
      <c r="D172" s="6">
        <v>0</v>
      </c>
      <c r="E172" s="35">
        <v>10</v>
      </c>
      <c r="F172" s="59">
        <f t="shared" si="89"/>
        <v>0</v>
      </c>
      <c r="G172" s="43">
        <f t="shared" ref="G172:G176" si="91">E172*A172</f>
        <v>0</v>
      </c>
      <c r="H172" s="51"/>
      <c r="I172" s="51"/>
      <c r="J172" s="51"/>
      <c r="K172" s="51"/>
      <c r="L172" s="51"/>
      <c r="M172" s="51"/>
      <c r="N172" s="51"/>
      <c r="O172" s="51"/>
      <c r="P172" s="51"/>
    </row>
    <row r="173" spans="1:17" ht="26" customHeight="1">
      <c r="A173" s="79"/>
      <c r="B173" s="6" t="s">
        <v>263</v>
      </c>
      <c r="C173" s="25"/>
      <c r="D173" s="6">
        <v>0</v>
      </c>
      <c r="E173" s="35">
        <v>25</v>
      </c>
      <c r="F173" s="59">
        <f t="shared" si="89"/>
        <v>0</v>
      </c>
      <c r="G173" s="43">
        <f t="shared" si="91"/>
        <v>0</v>
      </c>
      <c r="H173" s="51"/>
      <c r="I173" s="51"/>
      <c r="J173" s="51"/>
      <c r="K173" s="51"/>
      <c r="L173" s="51"/>
      <c r="M173" s="51"/>
      <c r="N173" s="51"/>
      <c r="O173" s="51"/>
      <c r="P173" s="51"/>
    </row>
    <row r="174" spans="1:17" ht="26" customHeight="1">
      <c r="A174" s="79"/>
      <c r="B174" s="6" t="s">
        <v>264</v>
      </c>
      <c r="C174" s="25"/>
      <c r="D174" s="6">
        <v>0</v>
      </c>
      <c r="E174" s="35">
        <v>50</v>
      </c>
      <c r="F174" s="59">
        <f t="shared" si="89"/>
        <v>0</v>
      </c>
      <c r="G174" s="43">
        <f t="shared" si="91"/>
        <v>0</v>
      </c>
      <c r="H174" s="51"/>
      <c r="I174" s="51"/>
      <c r="J174" s="51"/>
      <c r="K174" s="51"/>
      <c r="L174" s="51"/>
      <c r="M174" s="51"/>
      <c r="N174" s="51"/>
      <c r="O174" s="51"/>
      <c r="P174" s="51"/>
    </row>
    <row r="175" spans="1:17" ht="26" customHeight="1">
      <c r="A175" s="79"/>
      <c r="B175" s="6" t="s">
        <v>66</v>
      </c>
      <c r="C175" s="25"/>
      <c r="D175" s="6">
        <v>0</v>
      </c>
      <c r="E175" s="35">
        <v>100</v>
      </c>
      <c r="F175" s="59">
        <f t="shared" si="89"/>
        <v>0</v>
      </c>
      <c r="G175" s="43">
        <f t="shared" si="91"/>
        <v>0</v>
      </c>
      <c r="H175" s="51"/>
      <c r="I175" s="51"/>
      <c r="J175" s="51"/>
      <c r="K175" s="51"/>
      <c r="L175" s="51"/>
      <c r="M175" s="51"/>
      <c r="N175" s="51"/>
      <c r="O175" s="51"/>
      <c r="P175" s="51"/>
    </row>
    <row r="176" spans="1:17" ht="23" customHeight="1">
      <c r="A176" s="79"/>
      <c r="B176" s="6" t="s">
        <v>67</v>
      </c>
      <c r="C176" s="25"/>
      <c r="D176" s="6">
        <v>0</v>
      </c>
      <c r="E176" s="35">
        <v>200</v>
      </c>
      <c r="F176" s="59">
        <f t="shared" si="89"/>
        <v>0</v>
      </c>
      <c r="G176" s="43">
        <f t="shared" si="91"/>
        <v>0</v>
      </c>
      <c r="H176" s="51"/>
      <c r="I176" s="51"/>
      <c r="J176" s="51"/>
      <c r="K176" s="51"/>
      <c r="L176" s="51"/>
      <c r="M176" s="51"/>
      <c r="N176" s="51"/>
      <c r="O176" s="51"/>
      <c r="P176" s="51"/>
    </row>
    <row r="177" spans="1:16" ht="20">
      <c r="A177" s="80">
        <f>SUM(A19:A176)</f>
        <v>0</v>
      </c>
      <c r="B177" s="29" t="s">
        <v>177</v>
      </c>
      <c r="C177" s="29"/>
      <c r="D177" s="29"/>
      <c r="E177" s="29"/>
      <c r="F177" s="30">
        <f>SUM(F19:F176)</f>
        <v>0</v>
      </c>
      <c r="G177" s="31">
        <f>SUM(G19:G176)</f>
        <v>0</v>
      </c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1:16" ht="22" customHeight="1">
      <c r="A178" s="51"/>
      <c r="B178" s="14"/>
      <c r="C178" s="39" t="s">
        <v>116</v>
      </c>
      <c r="D178" s="1"/>
      <c r="E178" s="38">
        <v>25</v>
      </c>
      <c r="F178" s="51" t="s">
        <v>28</v>
      </c>
      <c r="G178" s="43"/>
      <c r="H178" s="61" t="s">
        <v>118</v>
      </c>
      <c r="I178" s="62"/>
      <c r="J178" s="51"/>
      <c r="K178" s="51"/>
      <c r="L178" s="51"/>
      <c r="M178" s="51"/>
      <c r="N178" s="51"/>
      <c r="O178" s="51"/>
      <c r="P178" s="51"/>
    </row>
    <row r="179" spans="1:16" ht="25" customHeight="1">
      <c r="A179" s="16"/>
      <c r="B179" s="51"/>
      <c r="C179" s="39" t="s">
        <v>29</v>
      </c>
      <c r="D179" s="1"/>
      <c r="E179" s="38">
        <v>9.9</v>
      </c>
      <c r="F179" s="51" t="s">
        <v>28</v>
      </c>
      <c r="G179" s="43"/>
      <c r="H179" s="60" t="s">
        <v>119</v>
      </c>
      <c r="I179" s="51"/>
      <c r="J179" s="51"/>
      <c r="K179" s="51"/>
      <c r="L179" s="51"/>
      <c r="M179" s="51"/>
      <c r="N179" s="51"/>
      <c r="O179" s="51"/>
      <c r="P179" s="51"/>
    </row>
    <row r="180" spans="1:16" s="32" customFormat="1" ht="24" customHeight="1">
      <c r="A180" s="51"/>
      <c r="B180" s="51"/>
      <c r="C180" s="51"/>
      <c r="D180" s="51"/>
      <c r="E180" s="51"/>
      <c r="F180" s="40" t="s">
        <v>177</v>
      </c>
      <c r="G180" s="43">
        <f>G177+G178+G179</f>
        <v>0</v>
      </c>
      <c r="H180" s="150" t="s">
        <v>284</v>
      </c>
      <c r="I180" s="151"/>
      <c r="J180" s="51"/>
      <c r="K180" s="51"/>
      <c r="L180" s="51"/>
      <c r="M180" s="51"/>
      <c r="N180" s="51"/>
      <c r="O180" s="51"/>
      <c r="P180" s="51"/>
    </row>
    <row r="181" spans="1:16">
      <c r="A181" s="51"/>
      <c r="B181" s="87" t="s">
        <v>259</v>
      </c>
      <c r="C181" s="15" t="s">
        <v>301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</row>
    <row r="182" spans="1:16">
      <c r="A182" s="56">
        <v>0</v>
      </c>
      <c r="B182" s="32"/>
      <c r="C182" s="32"/>
      <c r="D182" s="32">
        <v>230</v>
      </c>
      <c r="E182" s="57">
        <v>26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23">
      <c r="A183" s="51"/>
      <c r="B183" s="51" t="s">
        <v>17</v>
      </c>
      <c r="C183" s="33" t="s">
        <v>327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</row>
    <row r="184" spans="1:16">
      <c r="A184" s="51"/>
      <c r="B184" s="58" t="s">
        <v>26</v>
      </c>
      <c r="C184" s="158" t="s">
        <v>266</v>
      </c>
      <c r="D184" s="158"/>
      <c r="E184" s="158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</row>
    <row r="185" spans="1:16">
      <c r="A185" s="51"/>
      <c r="B185" s="51"/>
      <c r="C185" s="34" t="s">
        <v>267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</row>
    <row r="186" spans="1:16">
      <c r="A186" s="51"/>
      <c r="B186" s="51" t="s">
        <v>88</v>
      </c>
      <c r="C186" s="34" t="s">
        <v>26</v>
      </c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</row>
    <row r="187" spans="1:16">
      <c r="A187" s="51"/>
      <c r="B187" s="34" t="s">
        <v>365</v>
      </c>
      <c r="C187" s="58" t="s">
        <v>280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</row>
    <row r="188" spans="1:16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1:16">
      <c r="A189" s="51"/>
      <c r="B189" s="151" t="s">
        <v>374</v>
      </c>
      <c r="C189" s="1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0" spans="1:16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</row>
    <row r="191" spans="1:16">
      <c r="A191" s="51"/>
      <c r="B191" s="157" t="s">
        <v>113</v>
      </c>
      <c r="C191" s="157"/>
      <c r="D191" s="12"/>
      <c r="E191" s="12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</row>
    <row r="192" spans="1:16">
      <c r="A192" s="16" t="s">
        <v>114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</row>
    <row r="193" spans="1:16">
      <c r="A193" s="16" t="s">
        <v>114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</row>
    <row r="194" spans="1:16">
      <c r="A194" s="16" t="s">
        <v>114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</row>
    <row r="195" spans="1:16">
      <c r="A195" s="16" t="s">
        <v>114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</row>
    <row r="196" spans="1:16">
      <c r="A196" s="16" t="s">
        <v>114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</row>
    <row r="197" spans="1:16">
      <c r="A197" s="16" t="s">
        <v>114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</row>
    <row r="198" spans="1:16">
      <c r="A198" s="16" t="s">
        <v>114</v>
      </c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</row>
    <row r="199" spans="1:16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1:16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</row>
    <row r="201" spans="1:16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</row>
    <row r="202" spans="1:16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</row>
    <row r="203" spans="1:16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</row>
    <row r="204" spans="1:16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</row>
    <row r="205" spans="1:16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</row>
    <row r="206" spans="1:16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</row>
    <row r="207" spans="1:16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</row>
    <row r="208" spans="1:16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1:16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</row>
    <row r="210" spans="1:16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</row>
    <row r="211" spans="1:16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</row>
    <row r="212" spans="1:16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</row>
    <row r="213" spans="1:16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</row>
    <row r="214" spans="1:16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</row>
    <row r="215" spans="1:16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</row>
    <row r="216" spans="1:16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</row>
    <row r="217" spans="1:16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1:16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1:16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1:16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1:16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1:16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1:16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1:16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1:16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1:16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1:16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1:16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1:16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1:16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</sheetData>
  <mergeCells count="193">
    <mergeCell ref="H162:J162"/>
    <mergeCell ref="K162:M162"/>
    <mergeCell ref="H152:I152"/>
    <mergeCell ref="K152:L152"/>
    <mergeCell ref="L33:N33"/>
    <mergeCell ref="L40:N40"/>
    <mergeCell ref="L53:N53"/>
    <mergeCell ref="K111:L111"/>
    <mergeCell ref="H111:J111"/>
    <mergeCell ref="K110:L110"/>
    <mergeCell ref="H110:J110"/>
    <mergeCell ref="L55:N55"/>
    <mergeCell ref="L59:N59"/>
    <mergeCell ref="L46:N46"/>
    <mergeCell ref="L45:N45"/>
    <mergeCell ref="L47:N47"/>
    <mergeCell ref="H41:J41"/>
    <mergeCell ref="L41:N41"/>
    <mergeCell ref="K70:P70"/>
    <mergeCell ref="L62:M62"/>
    <mergeCell ref="L64:M64"/>
    <mergeCell ref="L73:N73"/>
    <mergeCell ref="L74:N74"/>
    <mergeCell ref="L75:N75"/>
    <mergeCell ref="L76:N76"/>
    <mergeCell ref="L77:N77"/>
    <mergeCell ref="F2:H2"/>
    <mergeCell ref="F8:H8"/>
    <mergeCell ref="F9:H9"/>
    <mergeCell ref="F7:H7"/>
    <mergeCell ref="F6:H6"/>
    <mergeCell ref="F5:H5"/>
    <mergeCell ref="L19:N19"/>
    <mergeCell ref="H123:I123"/>
    <mergeCell ref="K123:M123"/>
    <mergeCell ref="L69:N69"/>
    <mergeCell ref="L66:N66"/>
    <mergeCell ref="L67:N67"/>
    <mergeCell ref="F4:H4"/>
    <mergeCell ref="F3:H3"/>
    <mergeCell ref="L21:N21"/>
    <mergeCell ref="L60:N60"/>
    <mergeCell ref="L61:N61"/>
    <mergeCell ref="L54:N54"/>
    <mergeCell ref="L56:N56"/>
    <mergeCell ref="L80:N80"/>
    <mergeCell ref="L81:N81"/>
    <mergeCell ref="L82:N82"/>
    <mergeCell ref="L83:N83"/>
    <mergeCell ref="L71:N71"/>
    <mergeCell ref="L78:N78"/>
    <mergeCell ref="L79:N79"/>
    <mergeCell ref="K101:L101"/>
    <mergeCell ref="M101:N101"/>
    <mergeCell ref="K86:M86"/>
    <mergeCell ref="K87:M87"/>
    <mergeCell ref="K91:L91"/>
    <mergeCell ref="P29:Q29"/>
    <mergeCell ref="L25:N25"/>
    <mergeCell ref="L26:N26"/>
    <mergeCell ref="L32:N32"/>
    <mergeCell ref="L51:N51"/>
    <mergeCell ref="L39:N39"/>
    <mergeCell ref="L50:N50"/>
    <mergeCell ref="L49:N49"/>
    <mergeCell ref="L42:N42"/>
    <mergeCell ref="L27:N27"/>
    <mergeCell ref="L29:N29"/>
    <mergeCell ref="L30:P30"/>
    <mergeCell ref="L34:N34"/>
    <mergeCell ref="L35:N35"/>
    <mergeCell ref="L28:N28"/>
    <mergeCell ref="Q48:R48"/>
    <mergeCell ref="K92:L92"/>
    <mergeCell ref="K93:L93"/>
    <mergeCell ref="K95:L95"/>
    <mergeCell ref="M95:N95"/>
    <mergeCell ref="K90:L90"/>
    <mergeCell ref="K121:M121"/>
    <mergeCell ref="H122:I122"/>
    <mergeCell ref="H99:J99"/>
    <mergeCell ref="K99:L99"/>
    <mergeCell ref="H100:J100"/>
    <mergeCell ref="K100:L100"/>
    <mergeCell ref="H103:J103"/>
    <mergeCell ref="K103:M103"/>
    <mergeCell ref="H117:I117"/>
    <mergeCell ref="K117:M117"/>
    <mergeCell ref="H116:I116"/>
    <mergeCell ref="K116:M116"/>
    <mergeCell ref="H115:I115"/>
    <mergeCell ref="K115:M115"/>
    <mergeCell ref="H104:J104"/>
    <mergeCell ref="H105:J105"/>
    <mergeCell ref="K105:L105"/>
    <mergeCell ref="M105:N105"/>
    <mergeCell ref="K104:L104"/>
    <mergeCell ref="M104:N104"/>
    <mergeCell ref="H106:J106"/>
    <mergeCell ref="K106:L106"/>
    <mergeCell ref="H101:J101"/>
    <mergeCell ref="M157:N157"/>
    <mergeCell ref="K141:L141"/>
    <mergeCell ref="K148:L148"/>
    <mergeCell ref="K149:L149"/>
    <mergeCell ref="K140:L140"/>
    <mergeCell ref="K154:L154"/>
    <mergeCell ref="H118:I118"/>
    <mergeCell ref="K118:M118"/>
    <mergeCell ref="H138:I138"/>
    <mergeCell ref="K138:L138"/>
    <mergeCell ref="H120:I120"/>
    <mergeCell ref="K120:M120"/>
    <mergeCell ref="H121:I121"/>
    <mergeCell ref="H125:I125"/>
    <mergeCell ref="K125:M125"/>
    <mergeCell ref="K124:M124"/>
    <mergeCell ref="K122:M122"/>
    <mergeCell ref="H137:I137"/>
    <mergeCell ref="K137:L137"/>
    <mergeCell ref="H127:I127"/>
    <mergeCell ref="K127:M127"/>
    <mergeCell ref="H129:I129"/>
    <mergeCell ref="H132:I132"/>
    <mergeCell ref="K132:M132"/>
    <mergeCell ref="M161:N161"/>
    <mergeCell ref="H159:J159"/>
    <mergeCell ref="H161:J161"/>
    <mergeCell ref="K161:L161"/>
    <mergeCell ref="B191:C191"/>
    <mergeCell ref="H167:I167"/>
    <mergeCell ref="K167:M167"/>
    <mergeCell ref="H180:I180"/>
    <mergeCell ref="C184:E184"/>
    <mergeCell ref="B189:C189"/>
    <mergeCell ref="H168:I168"/>
    <mergeCell ref="K168:M168"/>
    <mergeCell ref="H169:I169"/>
    <mergeCell ref="K169:M169"/>
    <mergeCell ref="H166:I166"/>
    <mergeCell ref="K166:M166"/>
    <mergeCell ref="K157:L157"/>
    <mergeCell ref="M156:N156"/>
    <mergeCell ref="H160:J160"/>
    <mergeCell ref="H163:J163"/>
    <mergeCell ref="K163:L163"/>
    <mergeCell ref="M163:N163"/>
    <mergeCell ref="K129:M129"/>
    <mergeCell ref="H165:I165"/>
    <mergeCell ref="K165:L165"/>
    <mergeCell ref="M165:N165"/>
    <mergeCell ref="K145:L145"/>
    <mergeCell ref="H147:I147"/>
    <mergeCell ref="H148:I148"/>
    <mergeCell ref="H149:I149"/>
    <mergeCell ref="H144:I144"/>
    <mergeCell ref="H146:I146"/>
    <mergeCell ref="K146:L146"/>
    <mergeCell ref="K147:L147"/>
    <mergeCell ref="H151:I151"/>
    <mergeCell ref="K151:L151"/>
    <mergeCell ref="K160:L160"/>
    <mergeCell ref="M160:N160"/>
    <mergeCell ref="H135:I135"/>
    <mergeCell ref="K135:M135"/>
    <mergeCell ref="H133:I133"/>
    <mergeCell ref="K133:M133"/>
    <mergeCell ref="H134:I134"/>
    <mergeCell ref="K134:M134"/>
    <mergeCell ref="H128:I128"/>
    <mergeCell ref="K128:M128"/>
    <mergeCell ref="K159:M159"/>
    <mergeCell ref="H153:I153"/>
    <mergeCell ref="K153:L153"/>
    <mergeCell ref="H154:I154"/>
    <mergeCell ref="L63:M63"/>
    <mergeCell ref="H145:I145"/>
    <mergeCell ref="H107:J107"/>
    <mergeCell ref="K107:L107"/>
    <mergeCell ref="M107:N107"/>
    <mergeCell ref="H130:I130"/>
    <mergeCell ref="K130:M130"/>
    <mergeCell ref="H131:I131"/>
    <mergeCell ref="K131:M131"/>
    <mergeCell ref="H126:I126"/>
    <mergeCell ref="K126:M126"/>
    <mergeCell ref="H124:I124"/>
    <mergeCell ref="H109:J109"/>
    <mergeCell ref="K109:L109"/>
    <mergeCell ref="H114:I114"/>
    <mergeCell ref="K114:L114"/>
    <mergeCell ref="M144:N144"/>
    <mergeCell ref="K156:L156"/>
  </mergeCells>
  <phoneticPr fontId="1" type="noConversion"/>
  <hyperlinks>
    <hyperlink ref="B184" r:id="rId1"/>
    <hyperlink ref="C187" r:id="rId2"/>
  </hyperlinks>
  <pageMargins left="0.70866141732283472" right="0.70866141732283472" top="0.74803149606299213" bottom="0.74803149606299213" header="0.31496062992125984" footer="0.31496062992125984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lehayim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ouanounou</dc:creator>
  <cp:lastModifiedBy>admin</cp:lastModifiedBy>
  <cp:lastPrinted>2020-10-22T10:49:49Z</cp:lastPrinted>
  <dcterms:created xsi:type="dcterms:W3CDTF">2018-03-06T20:48:36Z</dcterms:created>
  <dcterms:modified xsi:type="dcterms:W3CDTF">2021-02-25T14:32:34Z</dcterms:modified>
</cp:coreProperties>
</file>