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8220" windowHeight="26800" tabRatio="500"/>
  </bookViews>
  <sheets>
    <sheet name="Sheet2" sheetId="2" r:id="rId1"/>
  </sheets>
  <definedNames>
    <definedName name="_xlnm.Print_Area" localSheetId="0">Sheet2!$A$17:$B$151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62" i="2"/>
  <c r="G159"/>
  <c r="F159"/>
  <c r="A159"/>
  <c r="G158"/>
  <c r="F158"/>
  <c r="G157"/>
  <c r="F157"/>
  <c r="G156"/>
  <c r="F156"/>
  <c r="G155"/>
  <c r="F155"/>
  <c r="G154"/>
  <c r="F154"/>
  <c r="G153"/>
  <c r="F153"/>
  <c r="G151"/>
  <c r="F151"/>
  <c r="G150"/>
  <c r="F150"/>
  <c r="G149"/>
  <c r="F149"/>
  <c r="G148"/>
  <c r="F148"/>
  <c r="G147"/>
  <c r="F147"/>
  <c r="G145"/>
  <c r="F145"/>
  <c r="G144"/>
  <c r="F144"/>
  <c r="G143"/>
  <c r="F143"/>
  <c r="G141"/>
  <c r="F141"/>
  <c r="G139"/>
  <c r="F139"/>
  <c r="G138"/>
  <c r="F138"/>
  <c r="G137"/>
  <c r="F137"/>
  <c r="G136"/>
  <c r="F136"/>
  <c r="G134"/>
  <c r="F134"/>
  <c r="G133"/>
  <c r="F133"/>
  <c r="G132"/>
  <c r="F132"/>
  <c r="G131"/>
  <c r="F131"/>
  <c r="G130"/>
  <c r="F130"/>
  <c r="G128"/>
  <c r="F128"/>
  <c r="G127"/>
  <c r="F127"/>
  <c r="G126"/>
  <c r="F126"/>
  <c r="G125"/>
  <c r="F125"/>
  <c r="G124"/>
  <c r="F124"/>
  <c r="G123"/>
  <c r="F123"/>
  <c r="G122"/>
  <c r="F122"/>
  <c r="G121"/>
  <c r="F121"/>
  <c r="G120"/>
  <c r="F120"/>
  <c r="G119"/>
  <c r="F119"/>
  <c r="G118"/>
  <c r="F118"/>
  <c r="G117"/>
  <c r="F117"/>
  <c r="G116"/>
  <c r="F116"/>
  <c r="G115"/>
  <c r="F115"/>
  <c r="G114"/>
  <c r="F114"/>
  <c r="G112"/>
  <c r="F112"/>
  <c r="G109"/>
  <c r="F109"/>
  <c r="G108"/>
  <c r="F108"/>
  <c r="G106"/>
  <c r="F106"/>
  <c r="G105"/>
  <c r="F105"/>
  <c r="G104"/>
  <c r="F104"/>
  <c r="G103"/>
  <c r="F103"/>
  <c r="G102"/>
  <c r="F102"/>
  <c r="G100"/>
  <c r="F100"/>
  <c r="G99"/>
  <c r="F99"/>
  <c r="G95"/>
  <c r="F95"/>
  <c r="G94"/>
  <c r="F94"/>
  <c r="G92"/>
  <c r="F92"/>
  <c r="G91"/>
  <c r="F91"/>
  <c r="G90"/>
  <c r="F90"/>
  <c r="G87"/>
  <c r="F87"/>
  <c r="G85"/>
  <c r="F85"/>
  <c r="G84"/>
  <c r="F84"/>
  <c r="G81"/>
  <c r="F81"/>
  <c r="G80"/>
  <c r="F80"/>
  <c r="G79"/>
  <c r="F79"/>
  <c r="G78"/>
  <c r="F78"/>
  <c r="G77"/>
  <c r="F77"/>
  <c r="G76"/>
  <c r="F76"/>
  <c r="G75"/>
  <c r="F75"/>
  <c r="G74"/>
  <c r="F74"/>
  <c r="G72"/>
  <c r="F72"/>
  <c r="G71"/>
  <c r="F71"/>
  <c r="G70"/>
  <c r="F70"/>
  <c r="G69"/>
  <c r="F69"/>
  <c r="G67"/>
  <c r="F67"/>
  <c r="G66"/>
  <c r="F66"/>
  <c r="G64"/>
  <c r="F64"/>
  <c r="G63"/>
  <c r="F63"/>
  <c r="G62"/>
  <c r="F62"/>
  <c r="G61"/>
  <c r="F61"/>
  <c r="G60"/>
  <c r="F60"/>
  <c r="G57"/>
  <c r="F57"/>
  <c r="G56"/>
  <c r="F56"/>
  <c r="G55"/>
  <c r="F55"/>
  <c r="G54"/>
  <c r="F54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</calcChain>
</file>

<file path=xl/sharedStrings.xml><?xml version="1.0" encoding="utf-8"?>
<sst xmlns="http://schemas.openxmlformats.org/spreadsheetml/2006/main" count="724" uniqueCount="356">
  <si>
    <r>
      <t xml:space="preserve">Chianti Classico Gran Selezione 2012, Terra di Seta - Magnum 1.5lt </t>
    </r>
    <r>
      <rPr>
        <b/>
        <strike/>
        <sz val="14"/>
        <color indexed="50"/>
        <rFont val="Georgia"/>
      </rPr>
      <t>Bio</t>
    </r>
    <phoneticPr fontId="1" type="noConversion"/>
  </si>
  <si>
    <t>Pressé de Veau - 142g</t>
    <phoneticPr fontId="1" type="noConversion"/>
  </si>
  <si>
    <r>
      <t xml:space="preserve">Saucisses de Strasbourg "Knack" x8 - 400g - </t>
    </r>
    <r>
      <rPr>
        <b/>
        <sz val="14"/>
        <color indexed="8"/>
        <rFont val="Georgia"/>
        <family val="1"/>
      </rPr>
      <t>NEW!!!</t>
    </r>
    <phoneticPr fontId="1" type="noConversion"/>
  </si>
  <si>
    <t>Echo de Roses Camille 2015, Pomerol, Bordeaux</t>
    <phoneticPr fontId="1" type="noConversion"/>
  </si>
  <si>
    <t>HERZOG Linéage Pinot Noir 2017</t>
    <phoneticPr fontId="1" type="noConversion"/>
  </si>
  <si>
    <t>Rinds Carpaccio</t>
    <phoneticPr fontId="1" type="noConversion"/>
  </si>
  <si>
    <t>Rav Oyerbach, Tiberias - OK</t>
  </si>
  <si>
    <t>Ch'hita Lubavitch</t>
  </si>
  <si>
    <t>Surgelé, Prêt à cuire</t>
    <phoneticPr fontId="1" type="noConversion"/>
  </si>
  <si>
    <t>RAV don Yoel Levi &amp; OK</t>
  </si>
  <si>
    <t>Galil Mountain Syrah 2018</t>
    <phoneticPr fontId="1" type="noConversion"/>
  </si>
  <si>
    <t>Apéritif, pizza, pasta</t>
  </si>
  <si>
    <t>Minimal order 199 CHF, delivery not included</t>
    <phoneticPr fontId="1" type="noConversion"/>
  </si>
  <si>
    <t>Grill, Mijoté</t>
  </si>
  <si>
    <t>CHF</t>
  </si>
  <si>
    <t>Filet de poulet - schnitzel</t>
    <phoneticPr fontId="1" type="noConversion"/>
  </si>
  <si>
    <t>Parguit (Cuisse sans peau, ni os)</t>
    <phoneticPr fontId="1" type="noConversion"/>
  </si>
  <si>
    <t>Côtes d'agneau (env 1 Kg)</t>
    <phoneticPr fontId="1" type="noConversion"/>
  </si>
  <si>
    <r>
      <t xml:space="preserve">Steak Hâché de Bœuf (150g x 2)   </t>
    </r>
    <r>
      <rPr>
        <b/>
        <sz val="14"/>
        <color indexed="8"/>
        <rFont val="Georgia"/>
        <family val="1"/>
      </rPr>
      <t xml:space="preserve">- NEW!!! </t>
    </r>
    <phoneticPr fontId="1" type="noConversion"/>
  </si>
  <si>
    <t>Jumeau</t>
    <phoneticPr fontId="1" type="noConversion"/>
  </si>
  <si>
    <t>Merguez de Bœuf</t>
    <phoneticPr fontId="1" type="noConversion"/>
  </si>
  <si>
    <r>
      <t xml:space="preserve">Carpaccio de Bœuf - </t>
    </r>
    <r>
      <rPr>
        <b/>
        <sz val="14"/>
        <color indexed="8"/>
        <rFont val="Georgia"/>
        <family val="1"/>
      </rPr>
      <t>NEW!</t>
    </r>
    <phoneticPr fontId="1" type="noConversion"/>
  </si>
  <si>
    <t>Zitronentorte (Mit Baiserüberzug)</t>
    <phoneticPr fontId="1" type="noConversion"/>
  </si>
  <si>
    <t>merci d'indiquer à gauche ci-dessous le nombre de pièces par morceau</t>
    <phoneticPr fontId="1" type="noConversion"/>
  </si>
  <si>
    <t>Echo de Roses Camille 2014, MAGNUM 1.5lt, Pomerol, Bordeaux</t>
    <phoneticPr fontId="1" type="noConversion"/>
  </si>
  <si>
    <r>
      <t xml:space="preserve">Cognac Louis Royer VSOP - 70 cl - </t>
    </r>
    <r>
      <rPr>
        <b/>
        <sz val="14"/>
        <color indexed="8"/>
        <rFont val="Georgia"/>
        <family val="1"/>
      </rPr>
      <t>NEW!</t>
    </r>
    <phoneticPr fontId="1" type="noConversion"/>
  </si>
  <si>
    <r>
      <t xml:space="preserve">Cognac Louis Royer XO - 70 cl - </t>
    </r>
    <r>
      <rPr>
        <b/>
        <strike/>
        <sz val="14"/>
        <color indexed="8"/>
        <rFont val="Georgia"/>
      </rPr>
      <t>NEW!</t>
    </r>
    <phoneticPr fontId="1" type="noConversion"/>
  </si>
  <si>
    <t>http://www.lehayim.ch</t>
  </si>
  <si>
    <t>Yarden T2 - Porto Style 2014 -  50cl - NEW Top dessert wine!</t>
    <phoneticPr fontId="1" type="noConversion"/>
  </si>
  <si>
    <t>Yarden Sauvignon Blanc 2019</t>
    <phoneticPr fontId="1" type="noConversion"/>
  </si>
  <si>
    <t>California, USA</t>
    <phoneticPr fontId="1" type="noConversion"/>
  </si>
  <si>
    <t>Rind</t>
    <phoneticPr fontId="1" type="noConversion"/>
  </si>
  <si>
    <r>
      <t>_</t>
    </r>
    <r>
      <rPr>
        <sz val="14"/>
        <color indexed="60"/>
        <rFont val="Georgia"/>
      </rPr>
      <t>Cordon Rouge, by WINEGROUP</t>
    </r>
  </si>
  <si>
    <t>CHARCUTERIE</t>
  </si>
  <si>
    <t>Aufschnitt</t>
  </si>
  <si>
    <t>Rouge</t>
  </si>
  <si>
    <t>Hamburger 150g x 2</t>
    <phoneticPr fontId="1" type="noConversion"/>
  </si>
  <si>
    <t>Grill</t>
    <phoneticPr fontId="1" type="noConversion"/>
  </si>
  <si>
    <t>Donuts x 6 (arômes variés: vanille. Chocolat, café. Pistache, etc.)</t>
    <phoneticPr fontId="1" type="noConversion"/>
  </si>
  <si>
    <t>Tarte aux pommes - (750g - 8 parts)</t>
    <phoneticPr fontId="1" type="noConversion"/>
  </si>
  <si>
    <t>Château Les Riganes 2018, MAGNUM 1.5l (Coffret Bois)</t>
  </si>
  <si>
    <r>
      <t>Filet de poulet Fumé - 142g</t>
    </r>
    <r>
      <rPr>
        <b/>
        <sz val="14"/>
        <color indexed="10"/>
        <rFont val="Georgia"/>
      </rPr>
      <t xml:space="preserve"> - Offre 2+1 </t>
    </r>
    <r>
      <rPr>
        <sz val="14"/>
        <color indexed="10"/>
        <rFont val="Georgia"/>
      </rPr>
      <t>(mettre 3 pour 2+1, 6 pour 4+2, etc.)</t>
    </r>
    <phoneticPr fontId="1" type="noConversion"/>
  </si>
  <si>
    <r>
      <t xml:space="preserve">Pastrami de Bœuf - 142g </t>
    </r>
    <r>
      <rPr>
        <b/>
        <sz val="14"/>
        <color indexed="10"/>
        <rFont val="Georgia"/>
      </rPr>
      <t xml:space="preserve">- Offre 2+1 </t>
    </r>
    <r>
      <rPr>
        <sz val="14"/>
        <color indexed="10"/>
        <rFont val="Georgia"/>
      </rPr>
      <t>(mettre 3 pour 2+1, 6 pour 4+2, etc.)</t>
    </r>
    <phoneticPr fontId="1" type="noConversion"/>
  </si>
  <si>
    <t>FROZEN</t>
    <phoneticPr fontId="1" type="noConversion"/>
  </si>
  <si>
    <t>Asado "Ribs"avec os - Travers de Bœuf  NEW!!!</t>
    <phoneticPr fontId="1" type="noConversion"/>
  </si>
  <si>
    <r>
      <t>Paupiettes au veau (Filet de dinde farci au veau) x6 -</t>
    </r>
    <r>
      <rPr>
        <b/>
        <sz val="14"/>
        <rFont val="Georgia"/>
      </rPr>
      <t xml:space="preserve"> Top Product!!!</t>
    </r>
    <phoneticPr fontId="1" type="noConversion"/>
  </si>
  <si>
    <t>Sauternes Château Guiraud 2000, 1er Grand Cru Classé</t>
    <phoneticPr fontId="1" type="noConversion"/>
  </si>
  <si>
    <t>Société</t>
    <phoneticPr fontId="1" type="noConversion"/>
  </si>
  <si>
    <t>Poulet-Pargit (ohne Bein, ohne Haut)</t>
  </si>
  <si>
    <t>Kalb Hamburger 150g x 2</t>
    <phoneticPr fontId="1" type="noConversion"/>
  </si>
  <si>
    <r>
      <t>Médaillon de Tournedos Rossini</t>
    </r>
    <r>
      <rPr>
        <b/>
        <strike/>
        <sz val="14"/>
        <color indexed="8"/>
        <rFont val="Georgia"/>
      </rPr>
      <t xml:space="preserve"> </t>
    </r>
    <r>
      <rPr>
        <strike/>
        <sz val="14"/>
        <color indexed="8"/>
        <rFont val="Georgia"/>
      </rPr>
      <t>(env. 200g)</t>
    </r>
    <r>
      <rPr>
        <b/>
        <strike/>
        <sz val="14"/>
        <color indexed="8"/>
        <rFont val="Georgia"/>
      </rPr>
      <t xml:space="preserve"> - NEW!!! </t>
    </r>
    <phoneticPr fontId="1" type="noConversion"/>
  </si>
  <si>
    <t>Côte de Bœuf à l'os - env 900g</t>
    <phoneticPr fontId="1" type="noConversion"/>
  </si>
  <si>
    <t>contact@lehayim.ch</t>
  </si>
  <si>
    <t>Commande minimale = 199.- CHF Hors livraison</t>
    <phoneticPr fontId="1" type="noConversion"/>
  </si>
  <si>
    <t>Gamaret de Genève 2015 Réserve - Magnum 1.5l</t>
  </si>
  <si>
    <t>Côte de Bœuf, grillades</t>
  </si>
  <si>
    <t>Yarden Brut - Blanc de Blancs  (mousseux sec)</t>
  </si>
  <si>
    <t>Grill, Hot Dog</t>
    <phoneticPr fontId="1" type="noConversion"/>
  </si>
  <si>
    <r>
      <t>Foie de poulet (grillé/cashérisé)</t>
    </r>
    <r>
      <rPr>
        <b/>
        <sz val="14"/>
        <color indexed="8"/>
        <rFont val="Georgia"/>
        <family val="1"/>
      </rPr>
      <t xml:space="preserve"> - NEW!!!</t>
    </r>
    <phoneticPr fontId="1" type="noConversion"/>
  </si>
  <si>
    <r>
      <t xml:space="preserve">Steak Hâché de Veau (150g x 2)   </t>
    </r>
    <r>
      <rPr>
        <b/>
        <sz val="14"/>
        <color indexed="8"/>
        <rFont val="Georgia"/>
        <family val="1"/>
      </rPr>
      <t xml:space="preserve">- NEW!!! </t>
    </r>
    <phoneticPr fontId="1" type="noConversion"/>
  </si>
  <si>
    <t>Jeudi</t>
    <phoneticPr fontId="1" type="noConversion"/>
  </si>
  <si>
    <t>Panier de 25.-</t>
  </si>
  <si>
    <t>Panier de 50.-</t>
  </si>
  <si>
    <t>Plat de côte</t>
    <phoneticPr fontId="1" type="noConversion"/>
  </si>
  <si>
    <t>USA</t>
    <phoneticPr fontId="1" type="noConversion"/>
  </si>
  <si>
    <t>Yarden Chardonnay 2019</t>
    <phoneticPr fontId="1" type="noConversion"/>
  </si>
  <si>
    <t>Yarden Katzrin Chardonnay 2018  New!</t>
    <phoneticPr fontId="1" type="noConversion"/>
  </si>
  <si>
    <t>Galil Meron 2017</t>
    <phoneticPr fontId="1" type="noConversion"/>
  </si>
  <si>
    <t>Asado "Ribs"avec os - Travers de Veau</t>
  </si>
  <si>
    <t>Poulet entier (env 1.5 Kg)</t>
    <phoneticPr fontId="1" type="noConversion"/>
  </si>
  <si>
    <t>Cuisses de poulet entières (x2)</t>
    <phoneticPr fontId="1" type="noConversion"/>
  </si>
  <si>
    <t>Surgelé, à décongeler</t>
    <phoneticPr fontId="1" type="noConversion"/>
  </si>
  <si>
    <t>NON</t>
    <phoneticPr fontId="1" type="noConversion"/>
  </si>
  <si>
    <t>Rav Rottenberg - Paris</t>
    <phoneticPr fontId="1" type="noConversion"/>
  </si>
  <si>
    <t>Apéritif, Charcuterie, Viandes Rôties</t>
  </si>
  <si>
    <t>Galilée, Israël</t>
  </si>
  <si>
    <t>Geflügel</t>
  </si>
  <si>
    <t>Château Les Riganes 2018</t>
    <phoneticPr fontId="1" type="noConversion"/>
  </si>
  <si>
    <t>Demi Hallot x 4 (750g)</t>
    <phoneticPr fontId="1" type="noConversion"/>
  </si>
  <si>
    <t>Yarden Brut - Rosé  (mousseux sec)</t>
  </si>
  <si>
    <t>Rav Pinson</t>
    <phoneticPr fontId="1" type="noConversion"/>
  </si>
  <si>
    <r>
      <t xml:space="preserve">Rôti ficelé dans la Noix </t>
    </r>
    <r>
      <rPr>
        <b/>
        <sz val="14"/>
        <rFont val="Georgia"/>
      </rPr>
      <t>PREMIUM</t>
    </r>
    <r>
      <rPr>
        <sz val="14"/>
        <rFont val="Georgia"/>
      </rPr>
      <t xml:space="preserve"> (environ 1kg)</t>
    </r>
    <phoneticPr fontId="1" type="noConversion"/>
  </si>
  <si>
    <t>Collier avec os</t>
    <phoneticPr fontId="1" type="noConversion"/>
  </si>
  <si>
    <t>Osso Bucco (Haxen Mit Bein x 2)</t>
    <phoneticPr fontId="1" type="noConversion"/>
  </si>
  <si>
    <t>Viande hâchée (Barquette de 400g sous vide)</t>
    <phoneticPr fontId="1" type="noConversion"/>
  </si>
  <si>
    <r>
      <t xml:space="preserve">Galil Yiron 2017 </t>
    </r>
    <r>
      <rPr>
        <sz val="14"/>
        <color indexed="10"/>
        <rFont val="Georgia"/>
      </rPr>
      <t>- New! Top wine</t>
    </r>
    <phoneticPr fontId="1" type="noConversion"/>
  </si>
  <si>
    <r>
      <t xml:space="preserve">Yarden Malbec 2016 - </t>
    </r>
    <r>
      <rPr>
        <sz val="14"/>
        <color indexed="10"/>
        <rFont val="Georgia"/>
      </rPr>
      <t>New! Top wine</t>
    </r>
    <phoneticPr fontId="1" type="noConversion"/>
  </si>
  <si>
    <t>Filet de dinde - env 1.2kg</t>
    <phoneticPr fontId="1" type="noConversion"/>
  </si>
  <si>
    <r>
      <t xml:space="preserve">Boukha BOKOBSA "Eau de vie de Figues" - Silver - 70cl - </t>
    </r>
    <r>
      <rPr>
        <b/>
        <strike/>
        <sz val="14"/>
        <color indexed="8"/>
        <rFont val="Georgia"/>
      </rPr>
      <t>NEW!</t>
    </r>
    <phoneticPr fontId="1" type="noConversion"/>
  </si>
  <si>
    <t>Mini Pains aux raisins x 10</t>
    <phoneticPr fontId="1" type="noConversion"/>
  </si>
  <si>
    <t>Mini Suisses x 10</t>
    <phoneticPr fontId="1" type="noConversion"/>
  </si>
  <si>
    <t>Pomerol AOC, Bordeaux, France</t>
    <phoneticPr fontId="1" type="noConversion"/>
  </si>
  <si>
    <t>EPICERIE</t>
  </si>
  <si>
    <t>Feige Schnaps</t>
    <phoneticPr fontId="1" type="noConversion"/>
  </si>
  <si>
    <t>ALKOHOL</t>
    <phoneticPr fontId="1" type="noConversion"/>
  </si>
  <si>
    <t>Kosher Le Pessah all year long!</t>
    <phoneticPr fontId="1" type="noConversion"/>
  </si>
  <si>
    <t xml:space="preserve">Langue </t>
    <phoneticPr fontId="1" type="noConversion"/>
  </si>
  <si>
    <t>Espana</t>
  </si>
  <si>
    <t>Joue de Veau</t>
    <phoneticPr fontId="1" type="noConversion"/>
  </si>
  <si>
    <t>Bäckerei / Konditorei - (PARVE)</t>
    <phoneticPr fontId="1" type="noConversion"/>
  </si>
  <si>
    <t>Hackfleisch 500g</t>
    <phoneticPr fontId="1" type="noConversion"/>
  </si>
  <si>
    <t>Blanc</t>
  </si>
  <si>
    <t>Weiss</t>
  </si>
  <si>
    <t>Asado mit Bein (Ribs)</t>
  </si>
  <si>
    <t>5 distillations, 45°, France / Feige Schnaps</t>
    <phoneticPr fontId="1" type="noConversion"/>
  </si>
  <si>
    <t>Entrecôtes 2ème</t>
    <phoneticPr fontId="1" type="noConversion"/>
  </si>
  <si>
    <t>B de Sainte Béatrice MAGNUM 1.5 litres</t>
  </si>
  <si>
    <t>TTC/incl. MsWT</t>
  </si>
  <si>
    <t>Hochrippe/Abgedeckter Rücken</t>
  </si>
  <si>
    <t>Bordeaux AOP, France</t>
  </si>
  <si>
    <t>Champagne / Mousseux</t>
  </si>
  <si>
    <t>Apéritif, choucroute, Dessert</t>
  </si>
  <si>
    <t>Vendredi</t>
    <phoneticPr fontId="1" type="noConversion"/>
  </si>
  <si>
    <t>Rav Kahn</t>
    <phoneticPr fontId="1" type="noConversion"/>
  </si>
  <si>
    <t>Rôti de Bœuf</t>
  </si>
  <si>
    <t>GLATT - Ch'hita Lubavitch</t>
    <phoneticPr fontId="1" type="noConversion"/>
  </si>
  <si>
    <t>Forfait livraison Canton de Genève</t>
  </si>
  <si>
    <r>
      <t xml:space="preserve">Gamaret de Genève 2015 Réserve - Jeroboam 3l - </t>
    </r>
    <r>
      <rPr>
        <i/>
        <sz val="14"/>
        <color indexed="10"/>
        <rFont val="Georgia"/>
      </rPr>
      <t>caisse bois</t>
    </r>
    <phoneticPr fontId="1" type="noConversion"/>
  </si>
  <si>
    <r>
      <t xml:space="preserve">Un produit vous manque? Dites-le nous ici! </t>
    </r>
    <r>
      <rPr>
        <b/>
        <sz val="14"/>
        <color indexed="48"/>
        <rFont val="Georgia"/>
      </rPr>
      <t>Ask for new products!</t>
    </r>
  </si>
  <si>
    <t>type</t>
  </si>
  <si>
    <t>Lieferung Schweiz - Livraison en suisse</t>
  </si>
  <si>
    <t>Grill, Mijoté, Cholent, Dafina</t>
  </si>
  <si>
    <t>Galil Viognier 2017</t>
  </si>
  <si>
    <t>Hals ohne Bein</t>
  </si>
  <si>
    <t>Basse Côte</t>
  </si>
  <si>
    <t>Tarte au citron meringuée - (750g - 8 parts)</t>
    <phoneticPr fontId="1" type="noConversion"/>
  </si>
  <si>
    <t>Tarte amandine - (750g - 8 parts)</t>
    <phoneticPr fontId="1" type="noConversion"/>
  </si>
  <si>
    <t>Tel : +41 78 690 01 22</t>
  </si>
  <si>
    <t>Poulet Brust Filet</t>
    <phoneticPr fontId="1" type="noConversion"/>
  </si>
  <si>
    <t>Mijoté</t>
    <phoneticPr fontId="1" type="noConversion"/>
  </si>
  <si>
    <t>Côte de veau avec os</t>
  </si>
  <si>
    <t>Mittelbug Rollbraten PREMIUM</t>
    <phoneticPr fontId="1" type="noConversion"/>
  </si>
  <si>
    <t>Panier de 5.-</t>
  </si>
  <si>
    <t>Bulletin de commande</t>
    <phoneticPr fontId="1" type="noConversion"/>
  </si>
  <si>
    <t>Inscrivez-vous à la newsletter!</t>
  </si>
  <si>
    <t>Veneto, Italia IGP</t>
  </si>
  <si>
    <t>Sauvignon Blanc, Bordeaux AOP, France</t>
    <phoneticPr fontId="1" type="noConversion"/>
  </si>
  <si>
    <t>VOLAILLE</t>
  </si>
  <si>
    <t>Truthahn-Schnitzel (Brust)</t>
    <phoneticPr fontId="1" type="noConversion"/>
  </si>
  <si>
    <t>Truthahn-Rollbraten (Rot Fleish)</t>
    <phoneticPr fontId="1" type="noConversion"/>
  </si>
  <si>
    <t>Haxen ohne Bein</t>
  </si>
  <si>
    <r>
      <t xml:space="preserve">Yarden Cabernet-Sauvignon 2016 - </t>
    </r>
    <r>
      <rPr>
        <sz val="14"/>
        <color indexed="10"/>
        <rFont val="Georgia"/>
      </rPr>
      <t>Decanter 95 points / Gold Medal !</t>
    </r>
    <phoneticPr fontId="1" type="noConversion"/>
  </si>
  <si>
    <t>Yarden Syrah 2017</t>
    <phoneticPr fontId="1" type="noConversion"/>
  </si>
  <si>
    <r>
      <t xml:space="preserve">Yarden 2T (Touriga National/Tinta Cao) 2016 - </t>
    </r>
    <r>
      <rPr>
        <sz val="14"/>
        <color indexed="10"/>
        <rFont val="Georgia"/>
      </rPr>
      <t>New! Top wine</t>
    </r>
    <phoneticPr fontId="1" type="noConversion"/>
  </si>
  <si>
    <t>Caisse bois cadeau pour Gamaret de Genève 2015 Réserve 75cl</t>
    <phoneticPr fontId="1" type="noConversion"/>
  </si>
  <si>
    <t>Rav Garelic Milano &amp; OU</t>
  </si>
  <si>
    <t>RECETTE</t>
    <phoneticPr fontId="1" type="noConversion"/>
  </si>
  <si>
    <t>Apfeltorte</t>
    <phoneticPr fontId="1" type="noConversion"/>
  </si>
  <si>
    <t>Schokoladetorte</t>
    <phoneticPr fontId="1" type="noConversion"/>
  </si>
  <si>
    <t>Viandes Rôties</t>
  </si>
  <si>
    <r>
      <t xml:space="preserve">Château Marquisat de Binet 2014, cuvée Abel - </t>
    </r>
    <r>
      <rPr>
        <sz val="14"/>
        <color indexed="10"/>
        <rFont val="Georgia"/>
      </rPr>
      <t>Top QPR!</t>
    </r>
    <phoneticPr fontId="1" type="noConversion"/>
  </si>
  <si>
    <t>Volaille, Veau &amp; plats fins</t>
  </si>
  <si>
    <t>BŒUF</t>
    <phoneticPr fontId="1" type="noConversion"/>
  </si>
  <si>
    <t>Shomer Ahi - Le Gardien de mon  frère</t>
  </si>
  <si>
    <t>Rot</t>
  </si>
  <si>
    <t>Donuts x6 (6 Aromen)</t>
    <phoneticPr fontId="1" type="noConversion"/>
  </si>
  <si>
    <t>Mandeltorte</t>
    <phoneticPr fontId="1" type="noConversion"/>
  </si>
  <si>
    <t>Kashrut</t>
    <phoneticPr fontId="1" type="noConversion"/>
  </si>
  <si>
    <t>Prix/kg</t>
    <phoneticPr fontId="1" type="noConversion"/>
  </si>
  <si>
    <t>Champagne Bonnet-Ponson 1er Cru</t>
    <phoneticPr fontId="1" type="noConversion"/>
  </si>
  <si>
    <t>Apéritif, digestif</t>
    <phoneticPr fontId="1" type="noConversion"/>
  </si>
  <si>
    <t>Kiddush</t>
  </si>
  <si>
    <t>Mashzike hadass de Belz</t>
  </si>
  <si>
    <t>Lundi</t>
    <phoneticPr fontId="1" type="noConversion"/>
  </si>
  <si>
    <t>2 distillations, 37.5°, France / Feige Schnaps</t>
    <phoneticPr fontId="1" type="noConversion"/>
  </si>
  <si>
    <t>Jus de Raisin rouge "Lehayim" 1lit</t>
    <phoneticPr fontId="1" type="noConversion"/>
  </si>
  <si>
    <t>Apéritif, pizza, pasta, Dessert</t>
    <phoneticPr fontId="1" type="noConversion"/>
  </si>
  <si>
    <t>T-Bone steak Mit Bein</t>
  </si>
  <si>
    <t>VIN</t>
  </si>
  <si>
    <t>Wein</t>
  </si>
  <si>
    <t>Apéritif</t>
  </si>
  <si>
    <t>Steaks surprise (escalopes) de veau x 6</t>
  </si>
  <si>
    <t>Kalb-steak (schnitzel) x 6</t>
  </si>
  <si>
    <t>Rindfleischwange</t>
  </si>
  <si>
    <t>Hermon Moscato (légèrement mousseux et doux)</t>
  </si>
  <si>
    <t>Poulet Ganz (1.5 Kg)</t>
    <phoneticPr fontId="1" type="noConversion"/>
  </si>
  <si>
    <t>Rôti ficelé (environ 1kg)</t>
    <phoneticPr fontId="1" type="noConversion"/>
  </si>
  <si>
    <t>Osso Bucco, grillades</t>
  </si>
  <si>
    <t xml:space="preserve">indiquer X dans la case jaune choisie/put X in the yellow </t>
    <phoneticPr fontId="1" type="noConversion"/>
  </si>
  <si>
    <t>Panier de 10.-</t>
  </si>
  <si>
    <t>Kalbsbries</t>
    <phoneticPr fontId="1" type="noConversion"/>
  </si>
  <si>
    <t>K pessah</t>
  </si>
  <si>
    <t>K pessah</t>
    <phoneticPr fontId="1" type="noConversion"/>
  </si>
  <si>
    <t>Runder Bug</t>
  </si>
  <si>
    <t>Merci de renvoyer ce bulletin dûment rempli à:</t>
  </si>
  <si>
    <t>Schaufelbug</t>
  </si>
  <si>
    <t>Total CHF</t>
    <phoneticPr fontId="1" type="noConversion"/>
  </si>
  <si>
    <t>Please fill in the yellow column below the number of packages you need</t>
    <phoneticPr fontId="1" type="noConversion"/>
  </si>
  <si>
    <t>Adresse</t>
    <phoneticPr fontId="1" type="noConversion"/>
  </si>
  <si>
    <t>Sauternes AOC, France</t>
    <phoneticPr fontId="1" type="noConversion"/>
  </si>
  <si>
    <t>Traubensaft</t>
  </si>
  <si>
    <t>Mevushal</t>
  </si>
  <si>
    <t>VEAU</t>
  </si>
  <si>
    <t>Kalb</t>
  </si>
  <si>
    <t>Grill</t>
    <phoneticPr fontId="1" type="noConversion"/>
  </si>
  <si>
    <t>Prénom</t>
    <phoneticPr fontId="1" type="noConversion"/>
  </si>
  <si>
    <t>Nb</t>
    <phoneticPr fontId="1" type="noConversion"/>
  </si>
  <si>
    <t>Brochettes de Bœuf x 8</t>
  </si>
  <si>
    <t>Boeuf, Veau &amp; Agneau : Italia, France, Poland</t>
    <phoneticPr fontId="1" type="noConversion"/>
  </si>
  <si>
    <t>Rinds Pastrami</t>
    <phoneticPr fontId="1" type="noConversion"/>
  </si>
  <si>
    <t>Gravée "g2"</t>
    <phoneticPr fontId="1" type="noConversion"/>
  </si>
  <si>
    <t>Rinds-Spiessli x8</t>
  </si>
  <si>
    <t>/delivery</t>
  </si>
  <si>
    <t>Rinds-Zunge</t>
    <phoneticPr fontId="1" type="noConversion"/>
  </si>
  <si>
    <t>Tarte au chocolat - (750g - 8 parts)</t>
    <phoneticPr fontId="1" type="noConversion"/>
  </si>
  <si>
    <t>Prosecco Bartenura (mousseux demi-sec)</t>
    <phoneticPr fontId="1" type="noConversion"/>
  </si>
  <si>
    <t>K Beth Din Paris &amp; OU</t>
    <phoneticPr fontId="1" type="noConversion"/>
  </si>
  <si>
    <t>Rôti, Mijoté</t>
    <phoneticPr fontId="1" type="noConversion"/>
  </si>
  <si>
    <t>Kalbfleischwange</t>
    <phoneticPr fontId="1" type="noConversion"/>
  </si>
  <si>
    <t>Israël</t>
  </si>
  <si>
    <t>Bourgogne AOC, France</t>
    <phoneticPr fontId="1" type="noConversion"/>
  </si>
  <si>
    <t>Apéritif, poissons, volaille, veau</t>
  </si>
  <si>
    <r>
      <t xml:space="preserve">Boukha BOKOBSA "Eau de vie de Figues" - Prestige - 70cl - </t>
    </r>
    <r>
      <rPr>
        <b/>
        <strike/>
        <sz val="14"/>
        <color indexed="8"/>
        <rFont val="Georgia"/>
      </rPr>
      <t>NEW!</t>
    </r>
    <phoneticPr fontId="1" type="noConversion"/>
  </si>
  <si>
    <t>Grill, mijoté</t>
  </si>
  <si>
    <t>Medaillon Tournedos Rossini</t>
    <phoneticPr fontId="1" type="noConversion"/>
  </si>
  <si>
    <t>K: Glatt Lamehadrine (Ch'hita Chabad)</t>
    <phoneticPr fontId="1" type="noConversion"/>
  </si>
  <si>
    <t>Domaine du Castel - Petit Castel 2018</t>
    <phoneticPr fontId="1" type="noConversion"/>
  </si>
  <si>
    <t>Yarden Gewürztraminer 2017</t>
  </si>
  <si>
    <t>JUS DE RAISIN</t>
  </si>
  <si>
    <t>Condiments</t>
  </si>
  <si>
    <t>Domaine du Castel - Grand Vin 2017</t>
  </si>
  <si>
    <r>
      <t xml:space="preserve">Yarden Bar'on Vineyard Cabernet-Sauvignon 2016 - </t>
    </r>
    <r>
      <rPr>
        <sz val="14"/>
        <color indexed="10"/>
        <rFont val="Georgia"/>
      </rPr>
      <t>New! Top wine</t>
    </r>
    <phoneticPr fontId="1" type="noConversion"/>
  </si>
  <si>
    <t>Rôti ficelé (1Kg)</t>
  </si>
  <si>
    <t>Lammkoteletts</t>
    <phoneticPr fontId="1" type="noConversion"/>
  </si>
  <si>
    <t>Genève AOC, Suisse</t>
  </si>
  <si>
    <t>Mardi</t>
    <phoneticPr fontId="1" type="noConversion"/>
  </si>
  <si>
    <t>parve</t>
  </si>
  <si>
    <r>
      <t xml:space="preserve">Toscana DOCG, Italia - </t>
    </r>
    <r>
      <rPr>
        <i/>
        <sz val="14"/>
        <color indexed="10"/>
        <rFont val="Georgia"/>
      </rPr>
      <t>Wood Case/Caisse Bois</t>
    </r>
    <phoneticPr fontId="1" type="noConversion"/>
  </si>
  <si>
    <t>Dessertwine</t>
  </si>
  <si>
    <t>B de Sainte Béatrice 2019</t>
    <phoneticPr fontId="1" type="noConversion"/>
  </si>
  <si>
    <t>Eau de vie</t>
    <phoneticPr fontId="1" type="noConversion"/>
  </si>
  <si>
    <t>Cognac</t>
    <phoneticPr fontId="1" type="noConversion"/>
  </si>
  <si>
    <t>Cognac</t>
    <phoneticPr fontId="1" type="noConversion"/>
  </si>
  <si>
    <t>1 distillation, 37.5°, France / Feige Schnaps</t>
    <phoneticPr fontId="1" type="noConversion"/>
  </si>
  <si>
    <t>Reste Suisse</t>
    <phoneticPr fontId="1" type="noConversion"/>
  </si>
  <si>
    <t>Truthahn</t>
    <phoneticPr fontId="1" type="noConversion"/>
  </si>
  <si>
    <t>Mijoté, couscous</t>
    <phoneticPr fontId="1" type="noConversion"/>
  </si>
  <si>
    <t>Rôti "Rouge" de dinde - env 1.5kg</t>
    <phoneticPr fontId="1" type="noConversion"/>
  </si>
  <si>
    <t>France</t>
  </si>
  <si>
    <t>Mijoté</t>
  </si>
  <si>
    <t>Total kg</t>
    <phoneticPr fontId="1" type="noConversion"/>
  </si>
  <si>
    <r>
      <t xml:space="preserve">Yarden El Rom Vineyard 2016 - </t>
    </r>
    <r>
      <rPr>
        <sz val="14"/>
        <color indexed="10"/>
        <rFont val="Georgia"/>
      </rPr>
      <t>New! Top wine</t>
    </r>
    <phoneticPr fontId="1" type="noConversion"/>
  </si>
  <si>
    <t>Mini Trauben-Croissant x10</t>
    <phoneticPr fontId="1" type="noConversion"/>
  </si>
  <si>
    <t>Entrecôte N°1</t>
    <phoneticPr fontId="1" type="noConversion"/>
  </si>
  <si>
    <t>Yarden Merlot 2016</t>
  </si>
  <si>
    <t>Italia IGP</t>
  </si>
  <si>
    <t>Lubavitch - Afyat Israël - PARVE</t>
    <phoneticPr fontId="1" type="noConversion"/>
  </si>
  <si>
    <t>AOC Champagne, France</t>
    <phoneticPr fontId="1" type="noConversion"/>
  </si>
  <si>
    <t>NB: votre commande de viande peut varier jusqu'à 15% en poids + ou -</t>
  </si>
  <si>
    <t>Langue de Veau</t>
    <phoneticPr fontId="1" type="noConversion"/>
  </si>
  <si>
    <t>Food</t>
  </si>
  <si>
    <t>Limite consommation</t>
    <phoneticPr fontId="1" type="noConversion"/>
  </si>
  <si>
    <t>Panier de 100.-</t>
  </si>
  <si>
    <t>Panier de 200.-</t>
  </si>
  <si>
    <t>Sparkling</t>
  </si>
  <si>
    <t>Steak Untererbug x 6</t>
  </si>
  <si>
    <t>Steak persillé - Bifteck</t>
    <phoneticPr fontId="1" type="noConversion"/>
  </si>
  <si>
    <t>Collier</t>
    <phoneticPr fontId="1" type="noConversion"/>
  </si>
  <si>
    <t>Mobile +41</t>
    <phoneticPr fontId="1" type="noConversion"/>
  </si>
  <si>
    <t>Mini Schweizer-Croissant x10</t>
    <phoneticPr fontId="1" type="noConversion"/>
  </si>
  <si>
    <t>Gehackt ohne Bein</t>
  </si>
  <si>
    <t>Galil Alon 2016</t>
  </si>
  <si>
    <t>Fleischvögel - Kalbsroulade (Mit Truthahn) x6</t>
    <phoneticPr fontId="1" type="noConversion"/>
  </si>
  <si>
    <t>Grill</t>
    <phoneticPr fontId="1" type="noConversion"/>
  </si>
  <si>
    <t>Galil Mountain Cabernet-Sauvignon 2018</t>
    <phoneticPr fontId="1" type="noConversion"/>
  </si>
  <si>
    <t>Livraison</t>
    <phoneticPr fontId="1" type="noConversion"/>
  </si>
  <si>
    <t>Merguez - Rindsbratwurst</t>
    <phoneticPr fontId="1" type="noConversion"/>
  </si>
  <si>
    <t>ALCOOL</t>
    <phoneticPr fontId="1" type="noConversion"/>
  </si>
  <si>
    <t>OUp</t>
    <phoneticPr fontId="1" type="noConversion"/>
  </si>
  <si>
    <t>SOLIDARITE (don anonyme pour la tzedaka)</t>
  </si>
  <si>
    <t>Morceau</t>
    <phoneticPr fontId="1" type="noConversion"/>
  </si>
  <si>
    <t>Mercredi</t>
    <phoneticPr fontId="1" type="noConversion"/>
  </si>
  <si>
    <t>Bourgogne Tonnerre Chardonnay 2017, Vignoble Dampt Frères</t>
    <phoneticPr fontId="1" type="noConversion"/>
  </si>
  <si>
    <t>Email</t>
    <phoneticPr fontId="1" type="noConversion"/>
  </si>
  <si>
    <t>Suisse</t>
    <phoneticPr fontId="1" type="noConversion"/>
  </si>
  <si>
    <t>Poids Moyen (g)</t>
  </si>
  <si>
    <t>Mittelbug Rollbraten</t>
  </si>
  <si>
    <t>Rôti</t>
  </si>
  <si>
    <t>Expéditions: 6, route des Jeunes - 1227 Carouge - Genève.</t>
  </si>
  <si>
    <t>Champagne Bonnet-Ponson 1er Cru, non dosé (Extra Brut)</t>
    <phoneticPr fontId="1" type="noConversion"/>
  </si>
  <si>
    <t>Hälfte Hallot x 4</t>
    <phoneticPr fontId="1" type="noConversion"/>
  </si>
  <si>
    <t>Geflügel-Leberli (Kosher)</t>
    <phoneticPr fontId="1" type="noConversion"/>
  </si>
  <si>
    <t>Jarret de veau sans os</t>
  </si>
  <si>
    <t>Aceto Balsamico di Modena (500ml)</t>
  </si>
  <si>
    <t xml:space="preserve">Entrecôtes 1ère </t>
    <phoneticPr fontId="1" type="noConversion"/>
  </si>
  <si>
    <t>Nom</t>
    <phoneticPr fontId="1" type="noConversion"/>
  </si>
  <si>
    <t>Apéritif, pizza, pasta. Dessert</t>
  </si>
  <si>
    <t>Doux/Dessert/Apéritif</t>
    <phoneticPr fontId="1" type="noConversion"/>
  </si>
  <si>
    <t>TOTAL</t>
  </si>
  <si>
    <t>Rav Sekbach</t>
    <phoneticPr fontId="1" type="noConversion"/>
  </si>
  <si>
    <t>Apéritif, Cocktails</t>
    <phoneticPr fontId="1" type="noConversion"/>
  </si>
  <si>
    <t>40°, Cognac, France</t>
    <phoneticPr fontId="1" type="noConversion"/>
  </si>
  <si>
    <t>Carpaccio</t>
    <phoneticPr fontId="1" type="noConversion"/>
  </si>
  <si>
    <r>
      <t xml:space="preserve">Yarden Petit Verdot 2016  - </t>
    </r>
    <r>
      <rPr>
        <sz val="14"/>
        <color indexed="10"/>
        <rFont val="Georgia"/>
      </rPr>
      <t>New! Top wine</t>
    </r>
    <phoneticPr fontId="1" type="noConversion"/>
  </si>
  <si>
    <t>Badatz Beth Yossef</t>
    <phoneticPr fontId="1" type="noConversion"/>
  </si>
  <si>
    <t>Rosé</t>
  </si>
  <si>
    <t>Origine des viandes: EU</t>
    <phoneticPr fontId="1" type="noConversion"/>
  </si>
  <si>
    <t>Côtes de Provence AOC, France</t>
    <phoneticPr fontId="1" type="noConversion"/>
  </si>
  <si>
    <t>Genève</t>
    <phoneticPr fontId="1" type="noConversion"/>
  </si>
  <si>
    <t>Ris de Veau</t>
    <phoneticPr fontId="1" type="noConversion"/>
  </si>
  <si>
    <t>Surgelé, Prêt à cuire</t>
    <phoneticPr fontId="1" type="noConversion"/>
  </si>
  <si>
    <t>Shulter Mit Bein</t>
    <phoneticPr fontId="1" type="noConversion"/>
  </si>
  <si>
    <t>Montagne St-Emilion AOC, Bordeaux, France</t>
    <phoneticPr fontId="1" type="noConversion"/>
  </si>
  <si>
    <t>K pessah</t>
    <phoneticPr fontId="1" type="noConversion"/>
  </si>
  <si>
    <t>NON</t>
  </si>
  <si>
    <t>Château Les Riganes 2018, rouge</t>
    <phoneticPr fontId="1" type="noConversion"/>
  </si>
  <si>
    <t>Kalb Pastrami</t>
    <phoneticPr fontId="1" type="noConversion"/>
  </si>
  <si>
    <t>VIANDE</t>
    <phoneticPr fontId="1" type="noConversion"/>
  </si>
  <si>
    <t>Fleisch</t>
    <phoneticPr fontId="1" type="noConversion"/>
  </si>
  <si>
    <t>Volaille : France, Hungary &amp; Poland</t>
    <phoneticPr fontId="1" type="noConversion"/>
  </si>
  <si>
    <t>Haute-Judée, Israël</t>
    <phoneticPr fontId="1" type="noConversion"/>
  </si>
  <si>
    <t>Par box de 27 Kg Max</t>
    <phoneticPr fontId="1" type="noConversion"/>
  </si>
  <si>
    <t>Aucune limitation de poids</t>
    <phoneticPr fontId="1" type="noConversion"/>
  </si>
  <si>
    <t>Blanquette (émincé)</t>
  </si>
  <si>
    <t>Ville</t>
    <phoneticPr fontId="1" type="noConversion"/>
  </si>
  <si>
    <t>Hals Mit Bein</t>
    <phoneticPr fontId="1" type="noConversion"/>
  </si>
  <si>
    <t>Grill</t>
  </si>
  <si>
    <t>Deutsch:</t>
  </si>
  <si>
    <t>GLATT - Ch'hita Lubavitch</t>
  </si>
  <si>
    <t>Gamaret de Genève 2015 Réserve</t>
    <phoneticPr fontId="1" type="noConversion"/>
  </si>
  <si>
    <t>Mijoté, Gulash</t>
  </si>
  <si>
    <t>Bourguignon</t>
  </si>
  <si>
    <t>Aceto Balsamico di Modena Riserva (250ml)</t>
    <phoneticPr fontId="1" type="noConversion"/>
  </si>
  <si>
    <t>Ch'hita Lubavitch</t>
    <phoneticPr fontId="1" type="noConversion"/>
  </si>
  <si>
    <t>Gulash</t>
  </si>
  <si>
    <t>Salades</t>
  </si>
  <si>
    <t>Rav Sekbackh &amp; OU</t>
  </si>
  <si>
    <t>Rav Kahn</t>
  </si>
  <si>
    <t>Apéritif, charcuterie</t>
  </si>
  <si>
    <t>http://www.lehayim.ch/?p=5210</t>
  </si>
  <si>
    <t>Entrecôte N°2 x2</t>
  </si>
  <si>
    <t>Federstück ohne Bein</t>
    <phoneticPr fontId="1" type="noConversion"/>
  </si>
  <si>
    <r>
      <t>Boukha BOKOBSA "Eau de vie de Figues" - Originale - 70cl</t>
    </r>
    <r>
      <rPr>
        <b/>
        <strike/>
        <sz val="14"/>
        <color indexed="8"/>
        <rFont val="Georgia"/>
      </rPr>
      <t xml:space="preserve"> - NEW!</t>
    </r>
    <phoneticPr fontId="1" type="noConversion"/>
  </si>
  <si>
    <t>France</t>
    <phoneticPr fontId="1" type="noConversion"/>
  </si>
  <si>
    <t>Poulet-Schnitzel (Brust)</t>
  </si>
  <si>
    <t>Italia</t>
    <phoneticPr fontId="1" type="noConversion"/>
  </si>
  <si>
    <t>Terrine, grill</t>
    <phoneticPr fontId="1" type="noConversion"/>
  </si>
  <si>
    <t>AGNEAU</t>
  </si>
  <si>
    <t>Lamm</t>
  </si>
  <si>
    <t>Israël</t>
    <phoneticPr fontId="1" type="noConversion"/>
  </si>
  <si>
    <t>Straßburger "Knack" x8</t>
    <phoneticPr fontId="1" type="noConversion"/>
  </si>
  <si>
    <t>Joue de Bœuf</t>
  </si>
  <si>
    <t>Kalb-Zunge</t>
    <phoneticPr fontId="1" type="noConversion"/>
  </si>
  <si>
    <t>Poulet Schenkel</t>
  </si>
  <si>
    <t>Tournedos Rossini, Grill</t>
    <phoneticPr fontId="1" type="noConversion"/>
  </si>
  <si>
    <t>Apéritif, fromages, poissons</t>
  </si>
  <si>
    <t>GLUTEN</t>
    <phoneticPr fontId="1" type="noConversion"/>
  </si>
  <si>
    <t>Poulet</t>
    <phoneticPr fontId="1" type="noConversion"/>
  </si>
  <si>
    <t>Dinde</t>
    <phoneticPr fontId="1" type="noConversion"/>
  </si>
  <si>
    <t>C.P.</t>
  </si>
  <si>
    <t xml:space="preserve">Rav Weinberger, Rav Teichman &amp; OU </t>
    <phoneticPr fontId="1" type="noConversion"/>
  </si>
  <si>
    <t>Rôti ficelé (environ 1 kg)</t>
    <phoneticPr fontId="1" type="noConversion"/>
  </si>
  <si>
    <r>
      <t>Osso Buco (tranche de jarret à l'os)</t>
    </r>
    <r>
      <rPr>
        <b/>
        <sz val="14"/>
        <color indexed="10"/>
        <rFont val="Georgia"/>
      </rPr>
      <t/>
    </r>
    <phoneticPr fontId="1" type="noConversion"/>
  </si>
  <si>
    <t>Paleron</t>
    <phoneticPr fontId="1" type="noConversion"/>
  </si>
  <si>
    <t>Epaule d'agneau avec os</t>
    <phoneticPr fontId="1" type="noConversion"/>
  </si>
  <si>
    <r>
      <t xml:space="preserve">BOULANGERIE / PATISSERIE - (PARVE) </t>
    </r>
    <r>
      <rPr>
        <b/>
        <sz val="14"/>
        <color indexed="57"/>
        <rFont val="Georgia"/>
      </rPr>
      <t>- NEW !!!</t>
    </r>
    <phoneticPr fontId="1" type="noConversion"/>
  </si>
</sst>
</file>

<file path=xl/styles.xml><?xml version="1.0" encoding="utf-8"?>
<styleSheet xmlns="http://schemas.openxmlformats.org/spreadsheetml/2006/main">
  <numFmts count="1">
    <numFmt numFmtId="164" formatCode="0.000"/>
  </numFmts>
  <fonts count="34">
    <font>
      <sz val="10"/>
      <name val="Verdana"/>
    </font>
    <font>
      <sz val="8"/>
      <name val="Verdana"/>
    </font>
    <font>
      <sz val="14"/>
      <name val="Georgia"/>
    </font>
    <font>
      <u/>
      <sz val="10"/>
      <color indexed="12"/>
      <name val="Verdana"/>
    </font>
    <font>
      <sz val="14"/>
      <color indexed="9"/>
      <name val="Georgia"/>
    </font>
    <font>
      <b/>
      <sz val="14"/>
      <color indexed="8"/>
      <name val="Georgia"/>
      <family val="1"/>
    </font>
    <font>
      <b/>
      <sz val="14"/>
      <color indexed="10"/>
      <name val="Georgia"/>
    </font>
    <font>
      <sz val="14"/>
      <color indexed="10"/>
      <name val="Georgia"/>
    </font>
    <font>
      <i/>
      <sz val="14"/>
      <color indexed="50"/>
      <name val="Georgia"/>
      <family val="1"/>
    </font>
    <font>
      <b/>
      <sz val="14"/>
      <name val="Georgia"/>
    </font>
    <font>
      <b/>
      <i/>
      <sz val="14"/>
      <color indexed="10"/>
      <name val="Georgia"/>
    </font>
    <font>
      <sz val="14"/>
      <color indexed="8"/>
      <name val="Georgia"/>
      <family val="1"/>
    </font>
    <font>
      <u/>
      <sz val="14"/>
      <color indexed="12"/>
      <name val="Georgia"/>
      <family val="1"/>
    </font>
    <font>
      <sz val="14"/>
      <color indexed="60"/>
      <name val="Noteworthy Light"/>
    </font>
    <font>
      <sz val="14"/>
      <color indexed="60"/>
      <name val="Georgia"/>
    </font>
    <font>
      <b/>
      <sz val="14"/>
      <color indexed="48"/>
      <name val="Georgia"/>
    </font>
    <font>
      <sz val="14"/>
      <color indexed="14"/>
      <name val="Georgia"/>
    </font>
    <font>
      <strike/>
      <sz val="14"/>
      <color indexed="14"/>
      <name val="Georgia"/>
    </font>
    <font>
      <i/>
      <sz val="14"/>
      <name val="Georgia"/>
    </font>
    <font>
      <i/>
      <sz val="14"/>
      <color indexed="10"/>
      <name val="Georgia"/>
    </font>
    <font>
      <sz val="10"/>
      <name val="Georgia"/>
    </font>
    <font>
      <sz val="14"/>
      <name val="Verdana"/>
    </font>
    <font>
      <b/>
      <sz val="16"/>
      <color indexed="10"/>
      <name val="Georgia"/>
    </font>
    <font>
      <b/>
      <sz val="16"/>
      <color indexed="8"/>
      <name val="Georgia"/>
      <family val="1"/>
    </font>
    <font>
      <b/>
      <sz val="12"/>
      <name val="Georgia"/>
    </font>
    <font>
      <b/>
      <sz val="14"/>
      <color indexed="57"/>
      <name val="Georgia"/>
    </font>
    <font>
      <b/>
      <sz val="12"/>
      <color indexed="10"/>
      <name val="Georgia"/>
    </font>
    <font>
      <b/>
      <sz val="12"/>
      <color indexed="63"/>
      <name val="Open Sans"/>
    </font>
    <font>
      <sz val="12"/>
      <color indexed="8"/>
      <name val="Georgia"/>
    </font>
    <font>
      <strike/>
      <sz val="14"/>
      <name val="Georgia"/>
    </font>
    <font>
      <strike/>
      <sz val="14"/>
      <color indexed="8"/>
      <name val="Georgia"/>
    </font>
    <font>
      <b/>
      <strike/>
      <sz val="14"/>
      <color indexed="50"/>
      <name val="Georgia"/>
    </font>
    <font>
      <b/>
      <strike/>
      <sz val="14"/>
      <color indexed="8"/>
      <name val="Georgia"/>
    </font>
    <font>
      <i/>
      <strike/>
      <sz val="14"/>
      <name val="Georgia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6" fillId="0" borderId="0" xfId="0" applyFont="1"/>
    <xf numFmtId="0" fontId="2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6" fillId="2" borderId="1" xfId="0" applyFont="1" applyFill="1" applyBorder="1"/>
    <xf numFmtId="0" fontId="2" fillId="3" borderId="0" xfId="0" applyFont="1" applyFill="1"/>
    <xf numFmtId="0" fontId="2" fillId="0" borderId="1" xfId="0" applyFont="1" applyBorder="1"/>
    <xf numFmtId="0" fontId="2" fillId="0" borderId="1" xfId="0" applyFont="1" applyFill="1" applyBorder="1"/>
    <xf numFmtId="0" fontId="6" fillId="3" borderId="1" xfId="0" applyFont="1" applyFill="1" applyBorder="1"/>
    <xf numFmtId="0" fontId="7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/>
    </xf>
    <xf numFmtId="0" fontId="9" fillId="0" borderId="0" xfId="0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4" borderId="0" xfId="0" applyFont="1" applyFill="1"/>
    <xf numFmtId="0" fontId="7" fillId="0" borderId="0" xfId="0" applyFont="1"/>
    <xf numFmtId="0" fontId="7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0" borderId="0" xfId="0" applyFont="1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2" fontId="2" fillId="2" borderId="1" xfId="0" applyNumberFormat="1" applyFont="1" applyFill="1" applyBorder="1"/>
    <xf numFmtId="164" fontId="2" fillId="2" borderId="1" xfId="0" applyNumberFormat="1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164" fontId="5" fillId="3" borderId="1" xfId="0" applyNumberFormat="1" applyFont="1" applyFill="1" applyBorder="1"/>
    <xf numFmtId="2" fontId="5" fillId="3" borderId="1" xfId="0" applyNumberFormat="1" applyFont="1" applyFill="1" applyBorder="1"/>
    <xf numFmtId="0" fontId="4" fillId="0" borderId="0" xfId="0" applyFont="1"/>
    <xf numFmtId="0" fontId="13" fillId="0" borderId="0" xfId="0" applyFont="1"/>
    <xf numFmtId="0" fontId="14" fillId="0" borderId="0" xfId="0" applyFont="1"/>
    <xf numFmtId="2" fontId="6" fillId="0" borderId="1" xfId="0" applyNumberFormat="1" applyFont="1" applyBorder="1"/>
    <xf numFmtId="0" fontId="6" fillId="2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2" fontId="6" fillId="0" borderId="0" xfId="0" applyNumberFormat="1" applyFont="1"/>
    <xf numFmtId="0" fontId="6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2" fillId="0" borderId="0" xfId="0" applyFont="1"/>
    <xf numFmtId="2" fontId="2" fillId="0" borderId="1" xfId="0" applyNumberFormat="1" applyFont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" fontId="16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/>
    <xf numFmtId="0" fontId="3" fillId="0" borderId="0" xfId="1" applyAlignment="1" applyProtection="1"/>
    <xf numFmtId="164" fontId="2" fillId="0" borderId="1" xfId="0" applyNumberFormat="1" applyFont="1" applyBorder="1"/>
    <xf numFmtId="0" fontId="2" fillId="0" borderId="0" xfId="0" applyFont="1"/>
    <xf numFmtId="2" fontId="2" fillId="2" borderId="0" xfId="0" applyNumberFormat="1" applyFont="1" applyFill="1" applyAlignment="1">
      <alignment horizontal="left"/>
    </xf>
    <xf numFmtId="0" fontId="2" fillId="2" borderId="0" xfId="0" applyFont="1" applyFill="1"/>
    <xf numFmtId="2" fontId="2" fillId="3" borderId="1" xfId="0" applyNumberFormat="1" applyFont="1" applyFill="1" applyBorder="1"/>
    <xf numFmtId="0" fontId="2" fillId="0" borderId="0" xfId="0" applyFont="1"/>
    <xf numFmtId="0" fontId="2" fillId="0" borderId="6" xfId="0" applyFont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0" fontId="18" fillId="0" borderId="1" xfId="0" applyFont="1" applyBorder="1"/>
    <xf numFmtId="2" fontId="10" fillId="0" borderId="1" xfId="0" applyNumberFormat="1" applyFont="1" applyBorder="1"/>
    <xf numFmtId="0" fontId="10" fillId="2" borderId="1" xfId="0" applyFont="1" applyFill="1" applyBorder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left"/>
    </xf>
    <xf numFmtId="0" fontId="8" fillId="0" borderId="1" xfId="0" applyFont="1" applyFill="1" applyBorder="1"/>
    <xf numFmtId="0" fontId="21" fillId="0" borderId="0" xfId="0" applyFont="1"/>
    <xf numFmtId="0" fontId="22" fillId="4" borderId="1" xfId="0" applyFont="1" applyFill="1" applyBorder="1" applyAlignment="1">
      <alignment horizontal="right"/>
    </xf>
    <xf numFmtId="0" fontId="23" fillId="3" borderId="1" xfId="0" applyFont="1" applyFill="1" applyBorder="1"/>
    <xf numFmtId="0" fontId="24" fillId="5" borderId="0" xfId="0" applyFont="1" applyFill="1"/>
    <xf numFmtId="0" fontId="2" fillId="5" borderId="0" xfId="0" applyFont="1" applyFill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6" fillId="4" borderId="0" xfId="0" applyFont="1" applyFill="1"/>
    <xf numFmtId="0" fontId="2" fillId="0" borderId="0" xfId="0" applyFont="1" applyAlignment="1">
      <alignment horizontal="left"/>
    </xf>
    <xf numFmtId="0" fontId="2" fillId="0" borderId="0" xfId="0" applyFont="1"/>
    <xf numFmtId="0" fontId="7" fillId="0" borderId="0" xfId="0" applyFont="1"/>
    <xf numFmtId="0" fontId="2" fillId="0" borderId="1" xfId="0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2" fillId="0" borderId="0" xfId="0" applyFont="1"/>
    <xf numFmtId="0" fontId="20" fillId="0" borderId="0" xfId="0" applyFont="1"/>
    <xf numFmtId="0" fontId="2" fillId="0" borderId="0" xfId="0" applyFont="1"/>
    <xf numFmtId="164" fontId="2" fillId="2" borderId="1" xfId="0" applyNumberFormat="1" applyFont="1" applyFill="1" applyBorder="1"/>
    <xf numFmtId="0" fontId="26" fillId="0" borderId="0" xfId="0" applyFont="1" applyBorder="1" applyAlignment="1"/>
    <xf numFmtId="0" fontId="26" fillId="0" borderId="0" xfId="0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27" fillId="0" borderId="0" xfId="0" applyFont="1"/>
    <xf numFmtId="164" fontId="2" fillId="0" borderId="1" xfId="0" applyNumberFormat="1" applyFont="1" applyBorder="1"/>
    <xf numFmtId="0" fontId="2" fillId="7" borderId="1" xfId="0" applyFont="1" applyFill="1" applyBorder="1"/>
    <xf numFmtId="0" fontId="8" fillId="7" borderId="1" xfId="0" applyFont="1" applyFill="1" applyBorder="1" applyAlignment="1">
      <alignment horizontal="left"/>
    </xf>
    <xf numFmtId="2" fontId="6" fillId="7" borderId="1" xfId="0" applyNumberFormat="1" applyFont="1" applyFill="1" applyBorder="1"/>
    <xf numFmtId="164" fontId="2" fillId="7" borderId="1" xfId="0" applyNumberFormat="1" applyFont="1" applyFill="1" applyBorder="1"/>
    <xf numFmtId="2" fontId="2" fillId="7" borderId="1" xfId="0" applyNumberFormat="1" applyFont="1" applyFill="1" applyBorder="1"/>
    <xf numFmtId="0" fontId="2" fillId="7" borderId="0" xfId="0" applyFont="1" applyFill="1"/>
    <xf numFmtId="0" fontId="11" fillId="0" borderId="1" xfId="0" applyFont="1" applyFill="1" applyBorder="1"/>
    <xf numFmtId="2" fontId="6" fillId="0" borderId="1" xfId="0" applyNumberFormat="1" applyFont="1" applyFill="1" applyBorder="1"/>
    <xf numFmtId="0" fontId="2" fillId="0" borderId="0" xfId="0" applyFont="1"/>
    <xf numFmtId="0" fontId="2" fillId="4" borderId="1" xfId="0" applyFont="1" applyFill="1" applyBorder="1"/>
    <xf numFmtId="0" fontId="2" fillId="0" borderId="0" xfId="0" applyFont="1"/>
    <xf numFmtId="0" fontId="2" fillId="0" borderId="7" xfId="0" applyFont="1" applyFill="1" applyBorder="1" applyAlignme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164" fontId="2" fillId="2" borderId="1" xfId="0" applyNumberFormat="1" applyFont="1" applyFill="1" applyBorder="1"/>
    <xf numFmtId="164" fontId="2" fillId="2" borderId="1" xfId="0" applyNumberFormat="1" applyFont="1" applyFill="1" applyBorder="1"/>
    <xf numFmtId="0" fontId="2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/>
    <xf numFmtId="0" fontId="2" fillId="0" borderId="0" xfId="0" applyFont="1"/>
    <xf numFmtId="0" fontId="28" fillId="0" borderId="1" xfId="0" applyFont="1" applyBorder="1" applyAlignment="1">
      <alignment horizontal="right"/>
    </xf>
    <xf numFmtId="0" fontId="2" fillId="0" borderId="0" xfId="0" applyFont="1"/>
    <xf numFmtId="0" fontId="2" fillId="0" borderId="0" xfId="0" applyFont="1"/>
    <xf numFmtId="0" fontId="11" fillId="0" borderId="1" xfId="0" applyFont="1" applyBorder="1"/>
    <xf numFmtId="2" fontId="2" fillId="0" borderId="0" xfId="0" applyNumberFormat="1" applyFont="1"/>
    <xf numFmtId="0" fontId="2" fillId="0" borderId="0" xfId="0" applyFont="1" applyBorder="1"/>
    <xf numFmtId="0" fontId="2" fillId="0" borderId="0" xfId="0" applyFont="1"/>
    <xf numFmtId="0" fontId="7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14" fontId="2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/>
    <xf numFmtId="0" fontId="4" fillId="4" borderId="1" xfId="0" applyFont="1" applyFill="1" applyBorder="1" applyAlignment="1">
      <alignment horizontal="center"/>
    </xf>
    <xf numFmtId="0" fontId="29" fillId="7" borderId="1" xfId="0" applyFont="1" applyFill="1" applyBorder="1"/>
    <xf numFmtId="0" fontId="29" fillId="0" borderId="1" xfId="0" applyFont="1" applyBorder="1"/>
    <xf numFmtId="0" fontId="11" fillId="6" borderId="1" xfId="0" applyFont="1" applyFill="1" applyBorder="1" applyAlignment="1">
      <alignment horizontal="center"/>
    </xf>
    <xf numFmtId="0" fontId="29" fillId="0" borderId="1" xfId="0" applyFont="1" applyFill="1" applyBorder="1"/>
    <xf numFmtId="0" fontId="30" fillId="0" borderId="1" xfId="0" applyFont="1" applyFill="1" applyBorder="1"/>
    <xf numFmtId="0" fontId="11" fillId="7" borderId="1" xfId="0" applyFont="1" applyFill="1" applyBorder="1"/>
    <xf numFmtId="0" fontId="30" fillId="7" borderId="1" xfId="0" applyFont="1" applyFill="1" applyBorder="1"/>
    <xf numFmtId="0" fontId="30" fillId="0" borderId="3" xfId="0" applyFont="1" applyFill="1" applyBorder="1"/>
    <xf numFmtId="0" fontId="2" fillId="0" borderId="0" xfId="0" applyFont="1"/>
    <xf numFmtId="0" fontId="33" fillId="0" borderId="1" xfId="0" applyFont="1" applyBorder="1"/>
    <xf numFmtId="0" fontId="2" fillId="0" borderId="0" xfId="0" applyFont="1"/>
    <xf numFmtId="0" fontId="2" fillId="0" borderId="7" xfId="0" applyFont="1" applyBorder="1"/>
    <xf numFmtId="0" fontId="30" fillId="0" borderId="1" xfId="0" applyFont="1" applyBorder="1"/>
    <xf numFmtId="0" fontId="2" fillId="0" borderId="0" xfId="0" applyFont="1"/>
    <xf numFmtId="0" fontId="20" fillId="0" borderId="0" xfId="0" applyFont="1"/>
    <xf numFmtId="0" fontId="2" fillId="0" borderId="6" xfId="0" applyFont="1" applyBorder="1"/>
    <xf numFmtId="0" fontId="2" fillId="0" borderId="0" xfId="0" applyFont="1" applyBorder="1"/>
    <xf numFmtId="0" fontId="7" fillId="0" borderId="0" xfId="0" applyFont="1"/>
    <xf numFmtId="0" fontId="6" fillId="4" borderId="0" xfId="0" applyFont="1" applyFill="1"/>
    <xf numFmtId="0" fontId="14" fillId="0" borderId="0" xfId="0" applyFont="1"/>
    <xf numFmtId="0" fontId="2" fillId="7" borderId="6" xfId="0" applyFont="1" applyFill="1" applyBorder="1"/>
    <xf numFmtId="0" fontId="2" fillId="7" borderId="0" xfId="0" applyFont="1" applyFill="1"/>
    <xf numFmtId="0" fontId="2" fillId="0" borderId="2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12" fillId="0" borderId="2" xfId="1" applyNumberFormat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190500</xdr:rowOff>
    </xdr:from>
    <xdr:to>
      <xdr:col>1</xdr:col>
      <xdr:colOff>4165600</xdr:colOff>
      <xdr:row>6</xdr:row>
      <xdr:rowOff>228600</xdr:rowOff>
    </xdr:to>
    <xdr:pic>
      <xdr:nvPicPr>
        <xdr:cNvPr id="3" name="Picture 2" descr="CR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90500"/>
          <a:ext cx="4330700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@lehayim.ch" TargetMode="External"/><Relationship Id="rId2" Type="http://schemas.openxmlformats.org/officeDocument/2006/relationships/hyperlink" Target="http://www.lehayim.ch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T212"/>
  <sheetViews>
    <sheetView tabSelected="1" topLeftCell="A78" workbookViewId="0">
      <selection activeCell="B84" sqref="B84"/>
    </sheetView>
  </sheetViews>
  <sheetFormatPr baseColWidth="10" defaultColWidth="8.7109375" defaultRowHeight="17"/>
  <cols>
    <col min="1" max="1" width="6.140625" style="41" customWidth="1"/>
    <col min="2" max="2" width="67.140625" style="41" customWidth="1"/>
    <col min="3" max="3" width="42.42578125" style="41" customWidth="1"/>
    <col min="4" max="4" width="8.140625" style="41" customWidth="1"/>
    <col min="5" max="5" width="10.5703125" style="41" customWidth="1"/>
    <col min="6" max="6" width="12.7109375" style="41" customWidth="1"/>
    <col min="7" max="7" width="12.5703125" style="41" customWidth="1"/>
    <col min="8" max="8" width="14.7109375" style="41" customWidth="1"/>
    <col min="9" max="9" width="10.28515625" style="41" bestFit="1" customWidth="1"/>
    <col min="10" max="10" width="8.7109375" style="41"/>
    <col min="11" max="11" width="13" style="41" customWidth="1"/>
    <col min="12" max="12" width="12.85546875" style="41" customWidth="1"/>
    <col min="13" max="16384" width="8.7109375" style="41"/>
  </cols>
  <sheetData>
    <row r="2" spans="1:11">
      <c r="E2" s="6" t="s">
        <v>47</v>
      </c>
      <c r="F2" s="168"/>
      <c r="G2" s="169"/>
      <c r="H2" s="170"/>
    </row>
    <row r="3" spans="1:11">
      <c r="E3" s="6" t="s">
        <v>195</v>
      </c>
      <c r="F3" s="168"/>
      <c r="G3" s="169"/>
      <c r="H3" s="170"/>
    </row>
    <row r="4" spans="1:11">
      <c r="B4" s="128"/>
      <c r="E4" s="6" t="s">
        <v>285</v>
      </c>
      <c r="F4" s="168"/>
      <c r="G4" s="169"/>
      <c r="H4" s="170"/>
    </row>
    <row r="5" spans="1:11">
      <c r="E5" s="6" t="s">
        <v>188</v>
      </c>
      <c r="F5" s="168"/>
      <c r="G5" s="169"/>
      <c r="H5" s="170"/>
    </row>
    <row r="6" spans="1:11">
      <c r="E6" s="6" t="s">
        <v>349</v>
      </c>
      <c r="F6" s="168"/>
      <c r="G6" s="169"/>
      <c r="H6" s="170"/>
    </row>
    <row r="7" spans="1:11" ht="31" customHeight="1">
      <c r="E7" s="6" t="s">
        <v>314</v>
      </c>
      <c r="F7" s="168"/>
      <c r="G7" s="169"/>
      <c r="H7" s="170"/>
    </row>
    <row r="8" spans="1:11">
      <c r="B8" s="12" t="s">
        <v>133</v>
      </c>
      <c r="C8" s="12" t="s">
        <v>215</v>
      </c>
      <c r="E8" s="6" t="s">
        <v>258</v>
      </c>
      <c r="F8" s="168"/>
      <c r="G8" s="169"/>
      <c r="H8" s="170"/>
    </row>
    <row r="9" spans="1:11">
      <c r="B9" s="12" t="s">
        <v>296</v>
      </c>
      <c r="C9" s="12" t="s">
        <v>95</v>
      </c>
      <c r="E9" s="6" t="s">
        <v>273</v>
      </c>
      <c r="F9" s="171"/>
      <c r="G9" s="169"/>
      <c r="H9" s="170"/>
    </row>
    <row r="10" spans="1:11">
      <c r="B10" s="12" t="s">
        <v>198</v>
      </c>
      <c r="E10" s="13"/>
      <c r="F10" s="88" t="s">
        <v>163</v>
      </c>
      <c r="G10" s="89" t="s">
        <v>225</v>
      </c>
      <c r="H10" s="88" t="s">
        <v>271</v>
      </c>
      <c r="I10" s="90" t="s">
        <v>60</v>
      </c>
      <c r="J10" s="111" t="s">
        <v>112</v>
      </c>
    </row>
    <row r="11" spans="1:11">
      <c r="B11" s="12" t="s">
        <v>309</v>
      </c>
      <c r="D11" s="98" t="s">
        <v>265</v>
      </c>
      <c r="E11" s="87" t="s">
        <v>298</v>
      </c>
      <c r="F11" s="148"/>
      <c r="G11" s="145"/>
      <c r="H11" s="93"/>
      <c r="I11" s="93"/>
      <c r="J11" s="92"/>
    </row>
    <row r="12" spans="1:11">
      <c r="B12" s="12"/>
      <c r="D12" s="99" t="s">
        <v>202</v>
      </c>
      <c r="E12" s="130" t="s">
        <v>234</v>
      </c>
      <c r="F12" s="92"/>
      <c r="G12" s="148"/>
      <c r="H12" s="145"/>
      <c r="I12" s="91"/>
      <c r="J12" s="112"/>
    </row>
    <row r="13" spans="1:11">
      <c r="A13" s="21"/>
      <c r="C13" s="16"/>
    </row>
    <row r="14" spans="1:11" s="85" customFormat="1">
      <c r="A14" s="15"/>
      <c r="B14" s="1" t="s">
        <v>23</v>
      </c>
      <c r="C14" s="86"/>
      <c r="E14" s="85" t="s">
        <v>178</v>
      </c>
      <c r="F14" s="2"/>
      <c r="G14" s="41"/>
      <c r="H14" s="41"/>
      <c r="K14" s="96"/>
    </row>
    <row r="15" spans="1:11">
      <c r="A15" s="15"/>
      <c r="B15" s="1" t="s">
        <v>187</v>
      </c>
      <c r="K15" s="101"/>
    </row>
    <row r="16" spans="1:11" ht="51">
      <c r="A16" s="9" t="s">
        <v>196</v>
      </c>
      <c r="B16" s="7" t="s">
        <v>270</v>
      </c>
      <c r="C16" s="7" t="s">
        <v>317</v>
      </c>
      <c r="D16" s="10" t="s">
        <v>275</v>
      </c>
      <c r="E16" s="11" t="s">
        <v>158</v>
      </c>
      <c r="F16" s="11" t="s">
        <v>240</v>
      </c>
      <c r="G16" s="11" t="s">
        <v>186</v>
      </c>
      <c r="H16" s="41" t="s">
        <v>146</v>
      </c>
    </row>
    <row r="17" spans="1:20" ht="28" customHeight="1">
      <c r="A17" s="17"/>
      <c r="B17" s="8" t="s">
        <v>307</v>
      </c>
      <c r="C17" s="8" t="s">
        <v>308</v>
      </c>
      <c r="D17" s="18"/>
      <c r="E17" s="19"/>
      <c r="F17" s="20"/>
      <c r="G17" s="20"/>
      <c r="H17" s="5"/>
      <c r="I17" s="5"/>
      <c r="J17" s="5"/>
      <c r="K17" s="5" t="s">
        <v>157</v>
      </c>
      <c r="L17" s="5"/>
      <c r="M17" s="5"/>
      <c r="N17" s="5"/>
      <c r="Q17" s="5" t="s">
        <v>182</v>
      </c>
    </row>
    <row r="18" spans="1:20" ht="30" customHeight="1">
      <c r="A18" s="3"/>
      <c r="B18" s="4" t="s">
        <v>152</v>
      </c>
      <c r="C18" s="4" t="s">
        <v>31</v>
      </c>
      <c r="D18" s="22"/>
      <c r="E18" s="23"/>
      <c r="F18" s="23"/>
      <c r="G18" s="23"/>
      <c r="H18" s="21"/>
      <c r="I18" s="77" t="s">
        <v>251</v>
      </c>
      <c r="J18" s="78"/>
    </row>
    <row r="19" spans="1:20" s="139" customFormat="1" ht="25" customHeight="1">
      <c r="A19" s="75"/>
      <c r="B19" s="133" t="s">
        <v>21</v>
      </c>
      <c r="C19" s="24" t="s">
        <v>5</v>
      </c>
      <c r="D19" s="6">
        <v>200</v>
      </c>
      <c r="E19" s="110">
        <v>45.9</v>
      </c>
      <c r="F19" s="102">
        <f t="shared" ref="F19:F38" si="0">D19/1000*A19</f>
        <v>0</v>
      </c>
      <c r="G19" s="42">
        <f t="shared" ref="G19" si="1">F19*E19</f>
        <v>0</v>
      </c>
      <c r="H19" s="141" t="s">
        <v>292</v>
      </c>
      <c r="I19" s="50"/>
      <c r="K19" s="139" t="s">
        <v>327</v>
      </c>
      <c r="L19" s="139" t="s">
        <v>318</v>
      </c>
      <c r="M19"/>
      <c r="N19"/>
      <c r="O19"/>
      <c r="Q19" s="139" t="s">
        <v>303</v>
      </c>
    </row>
    <row r="20" spans="1:20" s="94" customFormat="1" ht="30" customHeight="1">
      <c r="A20" s="75"/>
      <c r="B20" s="7" t="s">
        <v>51</v>
      </c>
      <c r="C20" s="24" t="s">
        <v>167</v>
      </c>
      <c r="D20" s="6">
        <v>900</v>
      </c>
      <c r="E20" s="35">
        <v>42.9</v>
      </c>
      <c r="F20" s="102">
        <f t="shared" si="0"/>
        <v>0</v>
      </c>
      <c r="G20" s="42">
        <f t="shared" ref="G20:G38" si="2">F20*E20</f>
        <v>0</v>
      </c>
      <c r="H20" s="94" t="s">
        <v>316</v>
      </c>
      <c r="I20" s="50"/>
      <c r="K20" s="94" t="s">
        <v>327</v>
      </c>
      <c r="L20" s="159" t="s">
        <v>318</v>
      </c>
      <c r="M20" s="159"/>
      <c r="N20" s="159"/>
      <c r="Q20" s="124" t="s">
        <v>303</v>
      </c>
    </row>
    <row r="21" spans="1:20" s="144" customFormat="1" ht="25" customHeight="1">
      <c r="A21" s="75"/>
      <c r="B21" s="6" t="s">
        <v>341</v>
      </c>
      <c r="C21" s="72" t="s">
        <v>173</v>
      </c>
      <c r="D21" s="6">
        <v>900</v>
      </c>
      <c r="E21" s="35">
        <v>39.9</v>
      </c>
      <c r="F21" s="102">
        <f t="shared" si="0"/>
        <v>0</v>
      </c>
      <c r="G21" s="42">
        <f t="shared" si="2"/>
        <v>0</v>
      </c>
      <c r="H21" s="144" t="s">
        <v>239</v>
      </c>
      <c r="I21" s="50"/>
      <c r="K21" s="144" t="s">
        <v>327</v>
      </c>
      <c r="L21" s="159" t="s">
        <v>318</v>
      </c>
      <c r="M21" s="159"/>
      <c r="N21" s="159"/>
      <c r="Q21" s="159" t="s">
        <v>181</v>
      </c>
      <c r="R21" s="159"/>
    </row>
    <row r="22" spans="1:20" s="118" customFormat="1" ht="25" customHeight="1">
      <c r="A22" s="75"/>
      <c r="B22" s="6" t="s">
        <v>284</v>
      </c>
      <c r="C22" s="24" t="s">
        <v>243</v>
      </c>
      <c r="D22" s="6">
        <v>400</v>
      </c>
      <c r="E22" s="35">
        <v>39.9</v>
      </c>
      <c r="F22" s="102">
        <f t="shared" si="0"/>
        <v>0</v>
      </c>
      <c r="G22" s="42">
        <f t="shared" si="2"/>
        <v>0</v>
      </c>
      <c r="H22" s="118" t="s">
        <v>316</v>
      </c>
      <c r="I22" s="50"/>
      <c r="K22" s="118" t="s">
        <v>327</v>
      </c>
      <c r="L22" s="118" t="s">
        <v>318</v>
      </c>
      <c r="M22"/>
      <c r="N22"/>
      <c r="O22"/>
      <c r="Q22" s="124" t="s">
        <v>303</v>
      </c>
    </row>
    <row r="23" spans="1:20" s="49" customFormat="1" ht="25" customHeight="1">
      <c r="A23" s="75"/>
      <c r="B23" s="6" t="s">
        <v>105</v>
      </c>
      <c r="C23" s="24" t="s">
        <v>330</v>
      </c>
      <c r="D23" s="6">
        <v>400</v>
      </c>
      <c r="E23" s="35">
        <v>36.9</v>
      </c>
      <c r="F23" s="102">
        <f t="shared" si="0"/>
        <v>0</v>
      </c>
      <c r="G23" s="42">
        <f t="shared" si="2"/>
        <v>0</v>
      </c>
      <c r="H23" s="49" t="s">
        <v>316</v>
      </c>
      <c r="I23" s="50"/>
      <c r="K23" s="94" t="s">
        <v>327</v>
      </c>
      <c r="L23" s="94" t="s">
        <v>318</v>
      </c>
      <c r="M23"/>
      <c r="N23"/>
      <c r="O23"/>
      <c r="Q23" s="124" t="s">
        <v>303</v>
      </c>
    </row>
    <row r="24" spans="1:20" ht="30" customHeight="1">
      <c r="A24" s="75"/>
      <c r="B24" s="6" t="s">
        <v>256</v>
      </c>
      <c r="C24" s="24" t="s">
        <v>255</v>
      </c>
      <c r="D24" s="6">
        <v>400</v>
      </c>
      <c r="E24" s="35">
        <v>36.9</v>
      </c>
      <c r="F24" s="102">
        <f t="shared" si="0"/>
        <v>0</v>
      </c>
      <c r="G24" s="42">
        <f t="shared" si="2"/>
        <v>0</v>
      </c>
      <c r="H24" s="48" t="s">
        <v>316</v>
      </c>
      <c r="I24" s="50"/>
      <c r="J24" s="48"/>
      <c r="K24" s="94" t="s">
        <v>327</v>
      </c>
      <c r="L24" s="94" t="s">
        <v>318</v>
      </c>
      <c r="M24"/>
      <c r="N24"/>
      <c r="O24"/>
      <c r="Q24" s="124" t="s">
        <v>303</v>
      </c>
    </row>
    <row r="25" spans="1:20" ht="30" customHeight="1">
      <c r="A25" s="75"/>
      <c r="B25" s="6" t="s">
        <v>197</v>
      </c>
      <c r="C25" s="24" t="s">
        <v>201</v>
      </c>
      <c r="D25" s="6">
        <v>400</v>
      </c>
      <c r="E25" s="35">
        <v>36.9</v>
      </c>
      <c r="F25" s="102">
        <f t="shared" si="0"/>
        <v>0</v>
      </c>
      <c r="G25" s="42">
        <f t="shared" si="2"/>
        <v>0</v>
      </c>
      <c r="H25" s="48" t="s">
        <v>316</v>
      </c>
      <c r="I25" s="50"/>
      <c r="J25" s="48"/>
      <c r="K25" s="48" t="s">
        <v>327</v>
      </c>
      <c r="L25" s="159" t="s">
        <v>318</v>
      </c>
      <c r="M25" s="159"/>
      <c r="N25" s="159"/>
      <c r="O25" s="48"/>
      <c r="Q25" s="124" t="s">
        <v>303</v>
      </c>
    </row>
    <row r="26" spans="1:20" s="132" customFormat="1" ht="30" customHeight="1">
      <c r="A26" s="75"/>
      <c r="B26" s="153" t="s">
        <v>50</v>
      </c>
      <c r="C26" s="73" t="s">
        <v>214</v>
      </c>
      <c r="D26" s="6">
        <v>180</v>
      </c>
      <c r="E26" s="35">
        <v>35.9</v>
      </c>
      <c r="F26" s="102">
        <f t="shared" si="0"/>
        <v>0</v>
      </c>
      <c r="G26" s="42">
        <f t="shared" si="2"/>
        <v>0</v>
      </c>
      <c r="H26" s="132" t="s">
        <v>344</v>
      </c>
      <c r="I26" s="50"/>
      <c r="K26" s="132" t="s">
        <v>327</v>
      </c>
      <c r="L26" s="132" t="s">
        <v>318</v>
      </c>
      <c r="M26"/>
      <c r="N26"/>
      <c r="O26"/>
      <c r="Q26" s="132" t="s">
        <v>303</v>
      </c>
    </row>
    <row r="27" spans="1:20" s="94" customFormat="1" ht="29" customHeight="1">
      <c r="A27" s="75"/>
      <c r="B27" s="7" t="s">
        <v>20</v>
      </c>
      <c r="C27" s="24" t="s">
        <v>266</v>
      </c>
      <c r="D27" s="6">
        <v>1000</v>
      </c>
      <c r="E27" s="35">
        <v>35.9</v>
      </c>
      <c r="F27" s="102">
        <f t="shared" si="0"/>
        <v>0</v>
      </c>
      <c r="G27" s="42">
        <f t="shared" si="2"/>
        <v>0</v>
      </c>
      <c r="H27" s="96" t="s">
        <v>263</v>
      </c>
      <c r="I27" s="50"/>
      <c r="K27" s="94" t="s">
        <v>327</v>
      </c>
      <c r="L27" s="159" t="s">
        <v>318</v>
      </c>
      <c r="M27" s="159"/>
      <c r="N27" s="159"/>
      <c r="Q27" s="139" t="s">
        <v>303</v>
      </c>
    </row>
    <row r="28" spans="1:20" ht="28" customHeight="1">
      <c r="A28" s="75"/>
      <c r="B28" s="7" t="s">
        <v>96</v>
      </c>
      <c r="C28" s="24" t="s">
        <v>203</v>
      </c>
      <c r="D28" s="6">
        <v>1200</v>
      </c>
      <c r="E28" s="110">
        <v>35.9</v>
      </c>
      <c r="F28" s="102">
        <f t="shared" si="0"/>
        <v>0</v>
      </c>
      <c r="G28" s="42">
        <f t="shared" si="2"/>
        <v>0</v>
      </c>
      <c r="H28" s="48" t="s">
        <v>239</v>
      </c>
      <c r="I28" s="50"/>
      <c r="J28" s="48"/>
      <c r="K28" s="48" t="s">
        <v>327</v>
      </c>
      <c r="L28" s="159" t="s">
        <v>318</v>
      </c>
      <c r="M28" s="159"/>
      <c r="N28" s="159"/>
      <c r="O28" s="48"/>
      <c r="Q28" s="124" t="s">
        <v>303</v>
      </c>
    </row>
    <row r="29" spans="1:20" s="156" customFormat="1" ht="28" customHeight="1">
      <c r="A29" s="75"/>
      <c r="B29" s="158" t="s">
        <v>44</v>
      </c>
      <c r="C29" s="24" t="s">
        <v>103</v>
      </c>
      <c r="D29" s="6">
        <v>500</v>
      </c>
      <c r="E29" s="110">
        <v>35.9</v>
      </c>
      <c r="F29" s="102">
        <f t="shared" ref="F29" si="3">D29/1000*A29</f>
        <v>0</v>
      </c>
      <c r="G29" s="42">
        <f t="shared" ref="G29" si="4">F29*E29</f>
        <v>0</v>
      </c>
      <c r="H29" s="161" t="s">
        <v>121</v>
      </c>
      <c r="I29" s="162"/>
      <c r="J29" s="162"/>
      <c r="K29" s="156" t="s">
        <v>327</v>
      </c>
      <c r="L29" s="159" t="s">
        <v>318</v>
      </c>
      <c r="M29" s="159"/>
      <c r="N29" s="159"/>
      <c r="Q29" s="156" t="s">
        <v>303</v>
      </c>
    </row>
    <row r="30" spans="1:20" s="119" customFormat="1" ht="28" customHeight="1">
      <c r="A30" s="75"/>
      <c r="B30" s="6" t="s">
        <v>351</v>
      </c>
      <c r="C30" s="24" t="s">
        <v>276</v>
      </c>
      <c r="D30" s="6">
        <v>1000</v>
      </c>
      <c r="E30" s="35">
        <v>32.9</v>
      </c>
      <c r="F30" s="102">
        <f t="shared" si="0"/>
        <v>0</v>
      </c>
      <c r="G30" s="42">
        <f t="shared" si="2"/>
        <v>0</v>
      </c>
      <c r="H30" s="119" t="s">
        <v>277</v>
      </c>
      <c r="I30" s="50"/>
      <c r="K30" s="119" t="s">
        <v>327</v>
      </c>
      <c r="L30" s="159" t="s">
        <v>318</v>
      </c>
      <c r="M30" s="159"/>
      <c r="N30" s="159"/>
      <c r="Q30" s="124" t="s">
        <v>303</v>
      </c>
    </row>
    <row r="31" spans="1:20" ht="27" customHeight="1">
      <c r="A31" s="75"/>
      <c r="B31" s="147" t="s">
        <v>353</v>
      </c>
      <c r="C31" s="24" t="s">
        <v>185</v>
      </c>
      <c r="D31" s="6">
        <v>800</v>
      </c>
      <c r="E31" s="35">
        <v>26.9</v>
      </c>
      <c r="F31" s="102">
        <f t="shared" si="0"/>
        <v>0</v>
      </c>
      <c r="G31" s="42">
        <f t="shared" si="2"/>
        <v>0</v>
      </c>
      <c r="H31" s="48" t="s">
        <v>277</v>
      </c>
      <c r="I31" s="50"/>
      <c r="J31" s="48"/>
      <c r="K31" s="116" t="s">
        <v>113</v>
      </c>
      <c r="L31" s="162" t="s">
        <v>115</v>
      </c>
      <c r="M31" s="162"/>
      <c r="N31" s="162"/>
      <c r="O31" s="162"/>
      <c r="P31" s="162"/>
      <c r="Q31" s="124" t="s">
        <v>303</v>
      </c>
      <c r="R31" s="126"/>
      <c r="S31" s="126"/>
      <c r="T31" s="126"/>
    </row>
    <row r="32" spans="1:20" s="82" customFormat="1" ht="25" customHeight="1">
      <c r="A32" s="75"/>
      <c r="B32" s="6" t="s">
        <v>19</v>
      </c>
      <c r="C32" s="24" t="s">
        <v>183</v>
      </c>
      <c r="D32" s="6">
        <v>1200</v>
      </c>
      <c r="E32" s="35">
        <v>26.9</v>
      </c>
      <c r="F32" s="102">
        <f t="shared" si="0"/>
        <v>0</v>
      </c>
      <c r="G32" s="42">
        <f t="shared" si="2"/>
        <v>0</v>
      </c>
      <c r="H32" s="82" t="s">
        <v>239</v>
      </c>
      <c r="I32" s="50"/>
      <c r="K32" s="94" t="s">
        <v>327</v>
      </c>
      <c r="L32" s="126" t="s">
        <v>318</v>
      </c>
      <c r="M32" s="127"/>
      <c r="N32" s="127"/>
      <c r="O32" s="126"/>
      <c r="P32" s="124"/>
      <c r="Q32" s="124" t="s">
        <v>303</v>
      </c>
      <c r="R32" s="126"/>
      <c r="S32" s="126"/>
      <c r="T32" s="126"/>
    </row>
    <row r="33" spans="1:20" ht="29" customHeight="1">
      <c r="A33" s="75"/>
      <c r="B33" s="6" t="s">
        <v>257</v>
      </c>
      <c r="C33" s="24" t="s">
        <v>123</v>
      </c>
      <c r="D33" s="6">
        <v>700</v>
      </c>
      <c r="E33" s="35">
        <v>26.9</v>
      </c>
      <c r="F33" s="102">
        <f t="shared" si="0"/>
        <v>0</v>
      </c>
      <c r="G33" s="42">
        <f t="shared" si="2"/>
        <v>0</v>
      </c>
      <c r="H33" s="48" t="s">
        <v>239</v>
      </c>
      <c r="I33" s="50"/>
      <c r="J33" s="48"/>
      <c r="K33" s="48" t="s">
        <v>327</v>
      </c>
      <c r="L33" s="162" t="s">
        <v>318</v>
      </c>
      <c r="M33" s="162"/>
      <c r="N33" s="162"/>
      <c r="O33" s="126"/>
      <c r="P33" s="124"/>
      <c r="Q33" s="124" t="s">
        <v>303</v>
      </c>
      <c r="R33" s="124"/>
      <c r="S33" s="124"/>
      <c r="T33" s="124"/>
    </row>
    <row r="34" spans="1:20" s="71" customFormat="1" ht="29" customHeight="1">
      <c r="A34" s="75"/>
      <c r="B34" s="6" t="s">
        <v>63</v>
      </c>
      <c r="C34" s="73" t="s">
        <v>331</v>
      </c>
      <c r="D34" s="6">
        <v>400</v>
      </c>
      <c r="E34" s="35">
        <v>26.9</v>
      </c>
      <c r="F34" s="102">
        <f t="shared" si="0"/>
        <v>0</v>
      </c>
      <c r="G34" s="42">
        <f t="shared" si="2"/>
        <v>0</v>
      </c>
      <c r="H34" s="71" t="s">
        <v>239</v>
      </c>
      <c r="I34" s="50"/>
      <c r="K34" s="71" t="s">
        <v>327</v>
      </c>
      <c r="L34" s="162" t="s">
        <v>318</v>
      </c>
      <c r="M34" s="162"/>
      <c r="N34" s="162"/>
      <c r="O34" s="126"/>
      <c r="P34" s="126"/>
      <c r="Q34" s="124" t="s">
        <v>303</v>
      </c>
      <c r="R34" s="124"/>
      <c r="S34" s="124"/>
      <c r="T34" s="124"/>
    </row>
    <row r="35" spans="1:20" s="45" customFormat="1" ht="29" customHeight="1">
      <c r="A35" s="75"/>
      <c r="B35" s="6" t="s">
        <v>124</v>
      </c>
      <c r="C35" s="24" t="s">
        <v>108</v>
      </c>
      <c r="D35" s="6">
        <v>400</v>
      </c>
      <c r="E35" s="35">
        <v>26.9</v>
      </c>
      <c r="F35" s="102">
        <f t="shared" si="0"/>
        <v>0</v>
      </c>
      <c r="G35" s="42">
        <f t="shared" si="2"/>
        <v>0</v>
      </c>
      <c r="H35" s="48" t="s">
        <v>320</v>
      </c>
      <c r="I35" s="50"/>
      <c r="J35" s="48"/>
      <c r="K35" s="94" t="s">
        <v>327</v>
      </c>
      <c r="L35" s="162" t="s">
        <v>318</v>
      </c>
      <c r="M35" s="162"/>
      <c r="N35" s="162"/>
      <c r="O35" s="126"/>
      <c r="P35" s="126"/>
      <c r="Q35" s="124" t="s">
        <v>303</v>
      </c>
      <c r="R35" s="126"/>
      <c r="S35" s="126"/>
      <c r="T35" s="126"/>
    </row>
    <row r="36" spans="1:20" s="43" customFormat="1" ht="29" customHeight="1">
      <c r="A36" s="75"/>
      <c r="B36" s="6" t="s">
        <v>321</v>
      </c>
      <c r="C36" s="24" t="s">
        <v>324</v>
      </c>
      <c r="D36" s="6">
        <v>600</v>
      </c>
      <c r="E36" s="35">
        <v>26.9</v>
      </c>
      <c r="F36" s="102">
        <f t="shared" si="0"/>
        <v>0</v>
      </c>
      <c r="G36" s="42">
        <f t="shared" si="2"/>
        <v>0</v>
      </c>
      <c r="H36" s="48" t="s">
        <v>320</v>
      </c>
      <c r="I36" s="50"/>
      <c r="J36" s="48"/>
      <c r="K36" s="94" t="s">
        <v>327</v>
      </c>
      <c r="L36" s="162" t="s">
        <v>318</v>
      </c>
      <c r="M36" s="162"/>
      <c r="N36" s="162"/>
      <c r="O36" s="126"/>
      <c r="P36" s="126"/>
      <c r="Q36" s="124" t="s">
        <v>303</v>
      </c>
      <c r="R36" s="126"/>
      <c r="S36" s="126"/>
      <c r="T36" s="126"/>
    </row>
    <row r="37" spans="1:20" s="136" customFormat="1" ht="28" customHeight="1">
      <c r="A37" s="75"/>
      <c r="B37" s="133" t="s">
        <v>18</v>
      </c>
      <c r="C37" s="24" t="s">
        <v>36</v>
      </c>
      <c r="D37" s="6">
        <v>300</v>
      </c>
      <c r="E37" s="35">
        <v>26.9</v>
      </c>
      <c r="F37" s="102">
        <f t="shared" si="0"/>
        <v>0</v>
      </c>
      <c r="G37" s="42">
        <f t="shared" si="2"/>
        <v>0</v>
      </c>
      <c r="H37" s="136" t="s">
        <v>37</v>
      </c>
      <c r="I37" s="50"/>
      <c r="K37" s="136" t="s">
        <v>327</v>
      </c>
      <c r="L37" s="135" t="s">
        <v>318</v>
      </c>
      <c r="M37" s="135"/>
      <c r="N37" s="135"/>
      <c r="O37" s="135"/>
      <c r="P37" s="135"/>
      <c r="Q37" s="136" t="s">
        <v>182</v>
      </c>
      <c r="R37" s="135"/>
      <c r="S37" s="135"/>
      <c r="T37" s="135"/>
    </row>
    <row r="38" spans="1:20" ht="28" customHeight="1">
      <c r="A38" s="75"/>
      <c r="B38" s="6" t="s">
        <v>84</v>
      </c>
      <c r="C38" s="24" t="s">
        <v>100</v>
      </c>
      <c r="D38" s="6">
        <v>400</v>
      </c>
      <c r="E38" s="35">
        <v>24.9</v>
      </c>
      <c r="F38" s="102">
        <f t="shared" si="0"/>
        <v>0</v>
      </c>
      <c r="G38" s="42">
        <f t="shared" si="2"/>
        <v>0</v>
      </c>
      <c r="H38" s="48" t="s">
        <v>13</v>
      </c>
      <c r="I38" s="50"/>
      <c r="J38" s="48"/>
      <c r="K38" s="71" t="s">
        <v>327</v>
      </c>
      <c r="L38" s="126" t="s">
        <v>318</v>
      </c>
      <c r="M38" s="126"/>
      <c r="N38" s="126"/>
      <c r="O38" s="126"/>
      <c r="P38" s="126"/>
      <c r="Q38" s="124" t="s">
        <v>303</v>
      </c>
      <c r="R38" s="126"/>
      <c r="S38" s="126"/>
      <c r="T38" s="126"/>
    </row>
    <row r="39" spans="1:20" ht="28" customHeight="1">
      <c r="A39" s="75"/>
      <c r="B39" s="4" t="s">
        <v>192</v>
      </c>
      <c r="C39" s="4" t="s">
        <v>193</v>
      </c>
      <c r="D39" s="22"/>
      <c r="E39" s="36"/>
      <c r="F39" s="27"/>
      <c r="G39" s="26"/>
      <c r="H39" s="48"/>
      <c r="I39" s="50"/>
      <c r="J39" s="48"/>
      <c r="K39" s="48"/>
      <c r="L39" s="126"/>
      <c r="M39" s="126"/>
      <c r="N39" s="126"/>
      <c r="O39" s="126"/>
      <c r="P39" s="126"/>
      <c r="Q39" s="126"/>
      <c r="R39" s="126"/>
      <c r="S39" s="126"/>
      <c r="T39" s="126"/>
    </row>
    <row r="40" spans="1:20" s="94" customFormat="1" ht="28" customHeight="1">
      <c r="A40" s="75"/>
      <c r="B40" s="6" t="s">
        <v>130</v>
      </c>
      <c r="C40" s="24" t="s">
        <v>167</v>
      </c>
      <c r="D40" s="6">
        <v>250</v>
      </c>
      <c r="E40" s="35">
        <v>45.9</v>
      </c>
      <c r="F40" s="66">
        <f>D40/1000*A40</f>
        <v>0</v>
      </c>
      <c r="G40" s="42">
        <f>F40*E40</f>
        <v>0</v>
      </c>
      <c r="H40" s="94" t="s">
        <v>316</v>
      </c>
      <c r="I40" s="50"/>
      <c r="K40" s="94" t="s">
        <v>327</v>
      </c>
      <c r="L40" s="162" t="s">
        <v>318</v>
      </c>
      <c r="M40" s="162"/>
      <c r="N40" s="162"/>
      <c r="O40" s="126"/>
      <c r="P40" s="126"/>
      <c r="Q40" s="124" t="s">
        <v>303</v>
      </c>
      <c r="R40" s="126"/>
      <c r="S40" s="126"/>
      <c r="T40" s="126"/>
    </row>
    <row r="41" spans="1:20" s="71" customFormat="1" ht="28" customHeight="1">
      <c r="A41" s="75"/>
      <c r="B41" s="157" t="s">
        <v>171</v>
      </c>
      <c r="C41" s="24" t="s">
        <v>172</v>
      </c>
      <c r="D41" s="6">
        <v>300</v>
      </c>
      <c r="E41" s="35">
        <v>45.9</v>
      </c>
      <c r="F41" s="66">
        <f>D41/1000*A41</f>
        <v>0</v>
      </c>
      <c r="G41" s="42">
        <f>F41*E41</f>
        <v>0</v>
      </c>
      <c r="H41" s="71" t="s">
        <v>316</v>
      </c>
      <c r="I41" s="74"/>
      <c r="J41" s="74"/>
      <c r="K41" s="71" t="s">
        <v>327</v>
      </c>
      <c r="L41" s="162" t="s">
        <v>318</v>
      </c>
      <c r="M41" s="162"/>
      <c r="N41" s="162"/>
      <c r="O41" s="126"/>
      <c r="P41" s="126"/>
      <c r="Q41" s="124" t="s">
        <v>303</v>
      </c>
      <c r="R41" s="126"/>
      <c r="S41" s="126"/>
      <c r="T41" s="126"/>
    </row>
    <row r="42" spans="1:20" s="44" customFormat="1" ht="28" customHeight="1">
      <c r="A42" s="75"/>
      <c r="B42" s="6" t="s">
        <v>68</v>
      </c>
      <c r="C42" s="24" t="s">
        <v>103</v>
      </c>
      <c r="D42" s="6">
        <v>500</v>
      </c>
      <c r="E42" s="110">
        <v>42.9</v>
      </c>
      <c r="F42" s="56">
        <f>D42/1000*A42</f>
        <v>0</v>
      </c>
      <c r="G42" s="42">
        <f>F42*E42</f>
        <v>0</v>
      </c>
      <c r="H42" s="161" t="s">
        <v>121</v>
      </c>
      <c r="I42" s="162"/>
      <c r="J42" s="162"/>
      <c r="K42" s="71" t="s">
        <v>327</v>
      </c>
      <c r="L42" s="159" t="s">
        <v>318</v>
      </c>
      <c r="M42" s="159"/>
      <c r="N42" s="159"/>
      <c r="O42" s="48"/>
      <c r="P42" s="48"/>
      <c r="Q42" s="124" t="s">
        <v>303</v>
      </c>
    </row>
    <row r="43" spans="1:20" s="96" customFormat="1" ht="28" customHeight="1">
      <c r="A43" s="75"/>
      <c r="B43" s="7" t="s">
        <v>176</v>
      </c>
      <c r="C43" s="24" t="s">
        <v>276</v>
      </c>
      <c r="D43" s="6">
        <v>900</v>
      </c>
      <c r="E43" s="110">
        <v>45.9</v>
      </c>
      <c r="F43" s="102">
        <f>D43/1000*A43</f>
        <v>0</v>
      </c>
      <c r="G43" s="42">
        <f>F43*E43</f>
        <v>0</v>
      </c>
      <c r="H43" s="96" t="s">
        <v>277</v>
      </c>
      <c r="I43" s="50"/>
      <c r="K43" s="116" t="s">
        <v>113</v>
      </c>
      <c r="L43" s="159" t="s">
        <v>318</v>
      </c>
      <c r="M43" s="159"/>
      <c r="N43" s="159"/>
      <c r="Q43" s="124" t="s">
        <v>303</v>
      </c>
    </row>
    <row r="44" spans="1:20" s="71" customFormat="1" ht="28" customHeight="1">
      <c r="A44" s="75"/>
      <c r="B44" s="6" t="s">
        <v>81</v>
      </c>
      <c r="C44" s="24" t="s">
        <v>131</v>
      </c>
      <c r="D44" s="6">
        <v>800</v>
      </c>
      <c r="E44" s="35">
        <v>55.9</v>
      </c>
      <c r="F44" s="66">
        <f t="shared" ref="F44" si="5">D44/1000*A44</f>
        <v>0</v>
      </c>
      <c r="G44" s="42">
        <f t="shared" ref="G44" si="6">F44*E44</f>
        <v>0</v>
      </c>
      <c r="H44" s="71" t="s">
        <v>277</v>
      </c>
      <c r="I44" s="50"/>
      <c r="K44" s="71" t="s">
        <v>327</v>
      </c>
      <c r="L44" s="71" t="s">
        <v>318</v>
      </c>
      <c r="M44"/>
      <c r="N44"/>
      <c r="Q44" s="124" t="s">
        <v>303</v>
      </c>
    </row>
    <row r="45" spans="1:20" s="94" customFormat="1" ht="28" customHeight="1">
      <c r="A45" s="75"/>
      <c r="B45" s="114" t="s">
        <v>45</v>
      </c>
      <c r="C45" s="24" t="s">
        <v>262</v>
      </c>
      <c r="D45" s="6">
        <v>900</v>
      </c>
      <c r="E45" s="35">
        <v>45.9</v>
      </c>
      <c r="F45" s="66">
        <f t="shared" ref="F45" si="7">D45/1000*A45</f>
        <v>0</v>
      </c>
      <c r="G45" s="42">
        <f t="shared" ref="G45" si="8">F45*E45</f>
        <v>0</v>
      </c>
      <c r="H45" s="94" t="s">
        <v>207</v>
      </c>
      <c r="I45" s="50"/>
      <c r="K45" s="94" t="s">
        <v>327</v>
      </c>
      <c r="L45" s="94" t="s">
        <v>318</v>
      </c>
      <c r="M45"/>
      <c r="N45"/>
      <c r="Q45" s="125" t="s">
        <v>72</v>
      </c>
    </row>
    <row r="46" spans="1:20" ht="28" customHeight="1">
      <c r="A46" s="75"/>
      <c r="B46" s="6" t="s">
        <v>282</v>
      </c>
      <c r="C46" s="24" t="s">
        <v>140</v>
      </c>
      <c r="D46" s="6">
        <v>500</v>
      </c>
      <c r="E46" s="35">
        <v>45.9</v>
      </c>
      <c r="F46" s="56">
        <f>D46/1000*A46</f>
        <v>0</v>
      </c>
      <c r="G46" s="42">
        <f>F46*E46</f>
        <v>0</v>
      </c>
      <c r="H46" s="48" t="s">
        <v>239</v>
      </c>
      <c r="I46" s="50"/>
      <c r="J46" s="48"/>
      <c r="K46" s="48" t="s">
        <v>327</v>
      </c>
      <c r="L46" s="159" t="s">
        <v>318</v>
      </c>
      <c r="M46" s="159"/>
      <c r="N46" s="159"/>
      <c r="O46" s="48"/>
      <c r="P46" s="48"/>
      <c r="Q46" s="124" t="s">
        <v>303</v>
      </c>
    </row>
    <row r="47" spans="1:20" ht="28" customHeight="1">
      <c r="A47" s="75"/>
      <c r="B47" s="149" t="s">
        <v>352</v>
      </c>
      <c r="C47" s="73" t="s">
        <v>83</v>
      </c>
      <c r="D47" s="7">
        <v>200</v>
      </c>
      <c r="E47" s="35">
        <v>42.9</v>
      </c>
      <c r="F47" s="56">
        <f>D47/1000*A47</f>
        <v>0</v>
      </c>
      <c r="G47" s="42">
        <f t="shared" ref="G47:G52" si="9">F47*E47</f>
        <v>0</v>
      </c>
      <c r="H47" s="94" t="s">
        <v>239</v>
      </c>
      <c r="I47" s="50"/>
      <c r="J47" s="48"/>
      <c r="K47" s="48" t="s">
        <v>327</v>
      </c>
      <c r="L47" s="159" t="s">
        <v>318</v>
      </c>
      <c r="M47" s="159"/>
      <c r="N47" s="159"/>
      <c r="O47" s="48"/>
      <c r="P47" s="48"/>
      <c r="Q47" s="124" t="s">
        <v>303</v>
      </c>
    </row>
    <row r="48" spans="1:20" ht="28" customHeight="1">
      <c r="A48" s="75"/>
      <c r="B48" s="6" t="s">
        <v>313</v>
      </c>
      <c r="C48" s="24" t="s">
        <v>260</v>
      </c>
      <c r="D48" s="6">
        <v>400</v>
      </c>
      <c r="E48" s="35">
        <v>42.9</v>
      </c>
      <c r="F48" s="56">
        <f t="shared" ref="F48:F72" si="10">D48/1000*A48</f>
        <v>0</v>
      </c>
      <c r="G48" s="42">
        <f t="shared" si="9"/>
        <v>0</v>
      </c>
      <c r="H48" s="48" t="s">
        <v>239</v>
      </c>
      <c r="I48" s="50"/>
      <c r="J48" s="48"/>
      <c r="K48" s="48" t="s">
        <v>327</v>
      </c>
      <c r="L48" s="159" t="s">
        <v>318</v>
      </c>
      <c r="M48" s="159"/>
      <c r="N48" s="159"/>
      <c r="O48" s="48"/>
      <c r="P48" s="48"/>
      <c r="Q48" s="124" t="s">
        <v>303</v>
      </c>
    </row>
    <row r="49" spans="1:18" s="136" customFormat="1" ht="28" customHeight="1">
      <c r="A49" s="75"/>
      <c r="B49" s="133" t="s">
        <v>59</v>
      </c>
      <c r="C49" s="24" t="s">
        <v>49</v>
      </c>
      <c r="D49" s="6">
        <v>300</v>
      </c>
      <c r="E49" s="35">
        <v>35.9</v>
      </c>
      <c r="F49" s="102">
        <f t="shared" si="10"/>
        <v>0</v>
      </c>
      <c r="G49" s="42">
        <f t="shared" si="9"/>
        <v>0</v>
      </c>
      <c r="H49" s="136" t="s">
        <v>316</v>
      </c>
      <c r="I49" s="50"/>
      <c r="K49" s="136" t="s">
        <v>327</v>
      </c>
      <c r="L49" s="136" t="s">
        <v>318</v>
      </c>
      <c r="M49"/>
      <c r="N49"/>
      <c r="Q49" s="159" t="s">
        <v>181</v>
      </c>
      <c r="R49" s="159"/>
    </row>
    <row r="50" spans="1:18" s="94" customFormat="1" ht="30" customHeight="1">
      <c r="A50" s="75"/>
      <c r="B50" s="103" t="s">
        <v>299</v>
      </c>
      <c r="C50" s="25" t="s">
        <v>180</v>
      </c>
      <c r="D50" s="7">
        <v>1000</v>
      </c>
      <c r="E50" s="35">
        <v>59.9</v>
      </c>
      <c r="F50" s="66">
        <f t="shared" ref="F50" si="11">D50/1000*A50</f>
        <v>0</v>
      </c>
      <c r="G50" s="42">
        <f t="shared" si="9"/>
        <v>0</v>
      </c>
      <c r="H50" s="94" t="s">
        <v>129</v>
      </c>
      <c r="I50" s="50"/>
      <c r="K50" s="94" t="s">
        <v>327</v>
      </c>
      <c r="L50" s="159" t="s">
        <v>318</v>
      </c>
      <c r="M50" s="159"/>
      <c r="N50" s="159"/>
      <c r="Q50" s="124" t="s">
        <v>303</v>
      </c>
    </row>
    <row r="51" spans="1:18" s="94" customFormat="1" ht="30" customHeight="1">
      <c r="A51" s="75"/>
      <c r="B51" s="7" t="s">
        <v>249</v>
      </c>
      <c r="C51" s="25" t="s">
        <v>342</v>
      </c>
      <c r="D51" s="7">
        <v>700</v>
      </c>
      <c r="E51" s="35">
        <v>49.9</v>
      </c>
      <c r="F51" s="66">
        <f t="shared" ref="F51" si="12">D51/1000*A51</f>
        <v>0</v>
      </c>
      <c r="G51" s="42">
        <f t="shared" si="9"/>
        <v>0</v>
      </c>
      <c r="H51" s="94" t="s">
        <v>239</v>
      </c>
      <c r="I51" s="50"/>
      <c r="K51" s="94" t="s">
        <v>327</v>
      </c>
      <c r="L51" s="159" t="s">
        <v>318</v>
      </c>
      <c r="M51" s="159"/>
      <c r="N51" s="159"/>
      <c r="Q51" s="124" t="s">
        <v>303</v>
      </c>
    </row>
    <row r="52" spans="1:18" s="94" customFormat="1" ht="30" customHeight="1">
      <c r="A52" s="75"/>
      <c r="B52" s="7" t="s">
        <v>98</v>
      </c>
      <c r="C52" s="25" t="s">
        <v>208</v>
      </c>
      <c r="D52" s="7">
        <v>500</v>
      </c>
      <c r="E52" s="35">
        <v>45.9</v>
      </c>
      <c r="F52" s="66">
        <f>D52/1000*A52</f>
        <v>0</v>
      </c>
      <c r="G52" s="42">
        <f t="shared" si="9"/>
        <v>0</v>
      </c>
      <c r="H52" s="94" t="s">
        <v>239</v>
      </c>
      <c r="I52" s="50"/>
      <c r="K52" s="94" t="s">
        <v>327</v>
      </c>
      <c r="L52" s="159" t="s">
        <v>318</v>
      </c>
      <c r="M52" s="159"/>
      <c r="N52" s="159"/>
      <c r="Q52" s="124" t="s">
        <v>303</v>
      </c>
    </row>
    <row r="53" spans="1:18" ht="28" customHeight="1">
      <c r="A53" s="75"/>
      <c r="B53" s="4" t="s">
        <v>337</v>
      </c>
      <c r="C53" s="4" t="s">
        <v>338</v>
      </c>
      <c r="D53" s="22"/>
      <c r="E53" s="36"/>
      <c r="F53" s="27"/>
      <c r="G53" s="26"/>
      <c r="H53" s="48"/>
      <c r="I53" s="50"/>
      <c r="J53" s="48"/>
      <c r="K53" s="48"/>
      <c r="L53" s="48"/>
      <c r="M53" s="48"/>
      <c r="N53" s="48"/>
      <c r="O53" s="48"/>
      <c r="P53" s="48"/>
      <c r="Q53" s="124"/>
    </row>
    <row r="54" spans="1:18" s="71" customFormat="1" ht="26" customHeight="1">
      <c r="A54" s="75"/>
      <c r="B54" s="7" t="s">
        <v>17</v>
      </c>
      <c r="C54" s="72" t="s">
        <v>223</v>
      </c>
      <c r="D54" s="6">
        <v>1000</v>
      </c>
      <c r="E54" s="35">
        <v>42.9</v>
      </c>
      <c r="F54" s="66">
        <f t="shared" ref="F54" si="13">D54/1000*A54</f>
        <v>0</v>
      </c>
      <c r="G54" s="42">
        <f t="shared" ref="G54" si="14">F54*E54</f>
        <v>0</v>
      </c>
      <c r="H54" s="141" t="s">
        <v>194</v>
      </c>
      <c r="I54" s="50"/>
      <c r="K54" s="71" t="s">
        <v>327</v>
      </c>
      <c r="L54" s="159" t="s">
        <v>318</v>
      </c>
      <c r="M54" s="159"/>
      <c r="N54" s="159"/>
      <c r="Q54" s="124" t="s">
        <v>303</v>
      </c>
    </row>
    <row r="55" spans="1:18" s="71" customFormat="1" ht="26" customHeight="1">
      <c r="A55" s="75"/>
      <c r="B55" s="147" t="s">
        <v>354</v>
      </c>
      <c r="C55" s="24" t="s">
        <v>301</v>
      </c>
      <c r="D55" s="6">
        <v>1300</v>
      </c>
      <c r="E55" s="35">
        <v>42.9</v>
      </c>
      <c r="F55" s="66">
        <f t="shared" ref="F55" si="15">D55/1000*A55</f>
        <v>0</v>
      </c>
      <c r="G55" s="42">
        <f t="shared" ref="G55" si="16">F55*E55</f>
        <v>0</v>
      </c>
      <c r="H55" s="71" t="s">
        <v>277</v>
      </c>
      <c r="I55" s="50"/>
      <c r="K55" s="71" t="s">
        <v>327</v>
      </c>
      <c r="L55" s="159" t="s">
        <v>318</v>
      </c>
      <c r="M55" s="159"/>
      <c r="N55" s="159"/>
      <c r="Q55" s="124" t="s">
        <v>303</v>
      </c>
    </row>
    <row r="56" spans="1:18" ht="26" customHeight="1">
      <c r="A56" s="75"/>
      <c r="B56" s="147" t="s">
        <v>222</v>
      </c>
      <c r="C56" s="24" t="s">
        <v>276</v>
      </c>
      <c r="D56" s="6">
        <v>1200</v>
      </c>
      <c r="E56" s="35">
        <v>46.9</v>
      </c>
      <c r="F56" s="66">
        <f t="shared" si="10"/>
        <v>0</v>
      </c>
      <c r="G56" s="42">
        <f t="shared" ref="G56:G63" si="17">F56*E56</f>
        <v>0</v>
      </c>
      <c r="H56" s="71" t="s">
        <v>277</v>
      </c>
      <c r="I56" s="50"/>
      <c r="J56" s="71"/>
      <c r="K56" s="71" t="s">
        <v>327</v>
      </c>
      <c r="L56" s="159" t="s">
        <v>318</v>
      </c>
      <c r="M56" s="159"/>
      <c r="N56" s="159"/>
      <c r="O56" s="71"/>
      <c r="P56" s="48"/>
      <c r="Q56" s="124" t="s">
        <v>303</v>
      </c>
    </row>
    <row r="57" spans="1:18" s="71" customFormat="1" ht="26" customHeight="1">
      <c r="A57" s="75"/>
      <c r="B57" s="7" t="s">
        <v>82</v>
      </c>
      <c r="C57" s="24" t="s">
        <v>315</v>
      </c>
      <c r="D57" s="6">
        <v>800</v>
      </c>
      <c r="E57" s="110">
        <v>29.9</v>
      </c>
      <c r="F57" s="66">
        <f t="shared" ref="F57" si="18">D57/1000*A57</f>
        <v>0</v>
      </c>
      <c r="G57" s="42">
        <f t="shared" ref="G57" si="19">F57*E57</f>
        <v>0</v>
      </c>
      <c r="H57" s="94" t="s">
        <v>236</v>
      </c>
      <c r="I57" s="50"/>
      <c r="K57" s="71" t="s">
        <v>327</v>
      </c>
      <c r="L57" s="159" t="s">
        <v>318</v>
      </c>
      <c r="M57" s="159"/>
      <c r="N57" s="159"/>
      <c r="Q57" s="124" t="s">
        <v>303</v>
      </c>
    </row>
    <row r="58" spans="1:18" ht="28" customHeight="1">
      <c r="A58" s="75"/>
      <c r="B58" s="4" t="s">
        <v>137</v>
      </c>
      <c r="C58" s="4"/>
      <c r="D58" s="22"/>
      <c r="E58" s="36"/>
      <c r="F58" s="27"/>
      <c r="G58" s="26"/>
      <c r="H58" s="48"/>
      <c r="I58" s="50"/>
      <c r="J58" s="48"/>
      <c r="K58" s="48"/>
      <c r="L58" s="48"/>
      <c r="M58" s="48"/>
      <c r="N58" s="48"/>
      <c r="O58" s="48"/>
      <c r="P58" s="48"/>
      <c r="Q58" s="124"/>
    </row>
    <row r="59" spans="1:18" s="94" customFormat="1" ht="28" customHeight="1">
      <c r="A59" s="75"/>
      <c r="B59" s="100" t="s">
        <v>347</v>
      </c>
      <c r="C59" s="100" t="s">
        <v>76</v>
      </c>
      <c r="D59" s="22"/>
      <c r="E59" s="36"/>
      <c r="F59" s="67"/>
      <c r="G59" s="67"/>
      <c r="Q59" s="124"/>
    </row>
    <row r="60" spans="1:18" ht="28" customHeight="1">
      <c r="A60" s="75"/>
      <c r="B60" s="7" t="s">
        <v>69</v>
      </c>
      <c r="C60" s="25" t="s">
        <v>175</v>
      </c>
      <c r="D60" s="6">
        <v>1500</v>
      </c>
      <c r="E60" s="35">
        <v>13.5</v>
      </c>
      <c r="F60" s="56">
        <f t="shared" si="10"/>
        <v>0</v>
      </c>
      <c r="G60" s="42">
        <f>F60*E60</f>
        <v>0</v>
      </c>
      <c r="H60" s="48" t="s">
        <v>316</v>
      </c>
      <c r="I60" s="51"/>
      <c r="J60" s="48"/>
      <c r="K60" s="63" t="s">
        <v>327</v>
      </c>
      <c r="L60" s="159" t="s">
        <v>323</v>
      </c>
      <c r="M60" s="159"/>
      <c r="N60" s="159"/>
      <c r="O60" s="48"/>
      <c r="P60" s="48"/>
      <c r="Q60" s="124" t="s">
        <v>303</v>
      </c>
    </row>
    <row r="61" spans="1:18" ht="26" customHeight="1">
      <c r="A61" s="75"/>
      <c r="B61" s="6" t="s">
        <v>70</v>
      </c>
      <c r="C61" s="25" t="s">
        <v>343</v>
      </c>
      <c r="D61" s="6">
        <v>750</v>
      </c>
      <c r="E61" s="35">
        <v>15.5</v>
      </c>
      <c r="F61" s="56">
        <f t="shared" si="10"/>
        <v>0</v>
      </c>
      <c r="G61" s="42">
        <f t="shared" si="17"/>
        <v>0</v>
      </c>
      <c r="H61" s="48" t="s">
        <v>213</v>
      </c>
      <c r="I61" s="50"/>
      <c r="J61" s="48"/>
      <c r="K61" s="80" t="s">
        <v>327</v>
      </c>
      <c r="L61" s="159" t="s">
        <v>323</v>
      </c>
      <c r="M61" s="159"/>
      <c r="N61" s="159"/>
      <c r="O61" s="48"/>
      <c r="P61" s="48"/>
      <c r="Q61" s="124" t="s">
        <v>303</v>
      </c>
    </row>
    <row r="62" spans="1:18" ht="26" customHeight="1">
      <c r="A62" s="75"/>
      <c r="B62" s="109" t="s">
        <v>15</v>
      </c>
      <c r="C62" s="25" t="s">
        <v>334</v>
      </c>
      <c r="D62" s="6">
        <v>750</v>
      </c>
      <c r="E62" s="110">
        <v>22.5</v>
      </c>
      <c r="F62" s="56">
        <f t="shared" si="10"/>
        <v>0</v>
      </c>
      <c r="G62" s="42">
        <f t="shared" si="17"/>
        <v>0</v>
      </c>
      <c r="H62" s="48" t="s">
        <v>213</v>
      </c>
      <c r="I62" s="50"/>
      <c r="J62" s="48"/>
      <c r="K62" s="80" t="s">
        <v>327</v>
      </c>
      <c r="L62" s="159" t="s">
        <v>323</v>
      </c>
      <c r="M62" s="159"/>
      <c r="N62" s="159"/>
      <c r="O62" s="80"/>
      <c r="P62" s="48"/>
      <c r="Q62" s="124" t="s">
        <v>303</v>
      </c>
    </row>
    <row r="63" spans="1:18" ht="26" customHeight="1">
      <c r="A63" s="75"/>
      <c r="B63" s="109" t="s">
        <v>16</v>
      </c>
      <c r="C63" s="25" t="s">
        <v>48</v>
      </c>
      <c r="D63" s="6">
        <v>750</v>
      </c>
      <c r="E63" s="110">
        <v>26.5</v>
      </c>
      <c r="F63" s="56">
        <f t="shared" si="10"/>
        <v>0</v>
      </c>
      <c r="G63" s="42">
        <f t="shared" si="17"/>
        <v>0</v>
      </c>
      <c r="H63" s="48" t="s">
        <v>316</v>
      </c>
      <c r="I63" s="50"/>
      <c r="J63" s="48"/>
      <c r="K63" s="48" t="s">
        <v>327</v>
      </c>
      <c r="L63" s="159" t="s">
        <v>7</v>
      </c>
      <c r="M63" s="159"/>
      <c r="N63" s="48"/>
      <c r="O63" s="48"/>
      <c r="P63" s="48"/>
      <c r="Q63" s="124" t="s">
        <v>303</v>
      </c>
    </row>
    <row r="64" spans="1:18" s="117" customFormat="1" ht="26" customHeight="1">
      <c r="A64" s="75"/>
      <c r="B64" s="109" t="s">
        <v>58</v>
      </c>
      <c r="C64" s="25" t="s">
        <v>281</v>
      </c>
      <c r="D64" s="6">
        <v>400</v>
      </c>
      <c r="E64" s="110">
        <v>26.5</v>
      </c>
      <c r="F64" s="102">
        <f t="shared" ref="F64" si="20">D64/1000*A64</f>
        <v>0</v>
      </c>
      <c r="G64" s="42">
        <f t="shared" ref="G64" si="21">F64*E64</f>
        <v>0</v>
      </c>
      <c r="H64" s="117" t="s">
        <v>336</v>
      </c>
      <c r="I64" s="50"/>
      <c r="K64" s="137" t="s">
        <v>80</v>
      </c>
      <c r="L64" s="159" t="s">
        <v>7</v>
      </c>
      <c r="M64" s="159"/>
      <c r="Q64" s="124" t="s">
        <v>303</v>
      </c>
    </row>
    <row r="65" spans="1:18" s="94" customFormat="1" ht="26" customHeight="1">
      <c r="A65" s="75"/>
      <c r="B65" s="100" t="s">
        <v>348</v>
      </c>
      <c r="C65" s="100" t="s">
        <v>235</v>
      </c>
      <c r="D65" s="22"/>
      <c r="E65" s="36"/>
      <c r="F65" s="97"/>
      <c r="G65" s="97"/>
      <c r="Q65" s="124"/>
    </row>
    <row r="66" spans="1:18" s="94" customFormat="1" ht="26" customHeight="1">
      <c r="A66" s="75"/>
      <c r="B66" s="150" t="s">
        <v>87</v>
      </c>
      <c r="C66" s="25" t="s">
        <v>138</v>
      </c>
      <c r="D66" s="6">
        <v>1200</v>
      </c>
      <c r="E66" s="35">
        <v>22.5</v>
      </c>
      <c r="F66" s="66">
        <f t="shared" ref="F66" si="22">D66/1000*A66</f>
        <v>0</v>
      </c>
      <c r="G66" s="42">
        <f t="shared" ref="G66" si="23">F66*E66</f>
        <v>0</v>
      </c>
      <c r="H66" s="94" t="s">
        <v>213</v>
      </c>
      <c r="I66" s="50"/>
      <c r="K66" s="94" t="s">
        <v>327</v>
      </c>
      <c r="L66" s="159" t="s">
        <v>323</v>
      </c>
      <c r="M66" s="159"/>
      <c r="N66" s="159"/>
      <c r="Q66" s="124" t="s">
        <v>303</v>
      </c>
    </row>
    <row r="67" spans="1:18" s="94" customFormat="1" ht="26" customHeight="1">
      <c r="A67" s="75"/>
      <c r="B67" s="109" t="s">
        <v>237</v>
      </c>
      <c r="C67" s="25" t="s">
        <v>139</v>
      </c>
      <c r="D67" s="6">
        <v>1500</v>
      </c>
      <c r="E67" s="35">
        <v>33.5</v>
      </c>
      <c r="F67" s="66">
        <f t="shared" ref="F67" si="24">D67/1000*A67</f>
        <v>0</v>
      </c>
      <c r="G67" s="42">
        <f t="shared" ref="G67" si="25">F67*E67</f>
        <v>0</v>
      </c>
      <c r="H67" s="94" t="s">
        <v>213</v>
      </c>
      <c r="I67" s="50"/>
      <c r="K67" s="94" t="s">
        <v>327</v>
      </c>
      <c r="L67" s="159" t="s">
        <v>323</v>
      </c>
      <c r="M67" s="159"/>
      <c r="N67" s="159"/>
      <c r="Q67" s="124" t="s">
        <v>303</v>
      </c>
    </row>
    <row r="68" spans="1:18" ht="28" customHeight="1">
      <c r="A68" s="75"/>
      <c r="B68" s="8" t="s">
        <v>33</v>
      </c>
      <c r="C68" s="8" t="s">
        <v>34</v>
      </c>
      <c r="D68" s="18"/>
      <c r="E68" s="37"/>
      <c r="F68" s="20"/>
      <c r="G68" s="20"/>
      <c r="H68" s="48"/>
      <c r="I68" s="50"/>
      <c r="J68" s="48"/>
      <c r="K68" s="48"/>
      <c r="L68" s="48"/>
      <c r="M68" s="48"/>
      <c r="N68" s="48"/>
      <c r="O68" s="48"/>
      <c r="P68" s="48"/>
      <c r="Q68" s="124"/>
    </row>
    <row r="69" spans="1:18" ht="26" customHeight="1">
      <c r="A69" s="75"/>
      <c r="B69" s="109" t="s">
        <v>41</v>
      </c>
      <c r="C69" s="25" t="s">
        <v>128</v>
      </c>
      <c r="D69" s="6">
        <v>142</v>
      </c>
      <c r="E69" s="110">
        <v>5.9</v>
      </c>
      <c r="F69" s="56">
        <f>D69/1000*A69</f>
        <v>0</v>
      </c>
      <c r="G69" s="42">
        <f>E69*A69</f>
        <v>0</v>
      </c>
      <c r="H69" s="48" t="s">
        <v>170</v>
      </c>
      <c r="I69" s="52" t="s">
        <v>43</v>
      </c>
      <c r="J69" s="48"/>
      <c r="K69" s="139" t="s">
        <v>327</v>
      </c>
      <c r="L69" s="159" t="s">
        <v>318</v>
      </c>
      <c r="M69" s="159"/>
      <c r="N69" s="159"/>
      <c r="O69" s="139"/>
      <c r="P69" s="139"/>
      <c r="Q69" s="139" t="s">
        <v>303</v>
      </c>
      <c r="R69"/>
    </row>
    <row r="70" spans="1:18" s="94" customFormat="1" ht="26" customHeight="1">
      <c r="A70" s="75"/>
      <c r="B70" s="109" t="s">
        <v>42</v>
      </c>
      <c r="C70" s="25" t="s">
        <v>199</v>
      </c>
      <c r="D70" s="6">
        <v>142</v>
      </c>
      <c r="E70" s="110">
        <v>6.9</v>
      </c>
      <c r="F70" s="66">
        <f t="shared" ref="F70" si="26">D70/1000*A70</f>
        <v>0</v>
      </c>
      <c r="G70" s="42">
        <f t="shared" ref="G70" si="27">E70*A70</f>
        <v>0</v>
      </c>
      <c r="H70" s="94" t="s">
        <v>170</v>
      </c>
      <c r="I70" s="52" t="s">
        <v>43</v>
      </c>
      <c r="K70" s="94" t="s">
        <v>327</v>
      </c>
      <c r="L70" s="159" t="s">
        <v>318</v>
      </c>
      <c r="M70" s="159"/>
      <c r="N70" s="159"/>
      <c r="Q70" s="124" t="s">
        <v>303</v>
      </c>
    </row>
    <row r="71" spans="1:18" s="139" customFormat="1" ht="26" customHeight="1">
      <c r="A71" s="75"/>
      <c r="B71" s="150" t="s">
        <v>1</v>
      </c>
      <c r="C71" s="25" t="s">
        <v>306</v>
      </c>
      <c r="D71" s="6">
        <v>142</v>
      </c>
      <c r="E71" s="110">
        <v>8.9</v>
      </c>
      <c r="F71" s="102">
        <f t="shared" ref="F71" si="28">D71/1000*A71</f>
        <v>0</v>
      </c>
      <c r="G71" s="42">
        <f t="shared" ref="G71" si="29">E71*A71</f>
        <v>0</v>
      </c>
      <c r="H71" s="139" t="s">
        <v>170</v>
      </c>
      <c r="I71" s="52"/>
      <c r="K71" s="139" t="s">
        <v>327</v>
      </c>
      <c r="L71" s="159" t="s">
        <v>318</v>
      </c>
      <c r="M71" s="159"/>
      <c r="N71" s="159"/>
      <c r="Q71" s="139" t="s">
        <v>303</v>
      </c>
    </row>
    <row r="72" spans="1:18" ht="26" customHeight="1">
      <c r="A72" s="75"/>
      <c r="B72" s="109" t="s">
        <v>2</v>
      </c>
      <c r="C72" s="25" t="s">
        <v>340</v>
      </c>
      <c r="D72" s="6">
        <v>400</v>
      </c>
      <c r="E72" s="110">
        <v>13.9</v>
      </c>
      <c r="F72" s="56">
        <f t="shared" si="10"/>
        <v>0</v>
      </c>
      <c r="G72" s="42">
        <f t="shared" ref="G72" si="30">E72*A72</f>
        <v>0</v>
      </c>
      <c r="H72" s="140" t="s">
        <v>57</v>
      </c>
      <c r="I72" s="52"/>
      <c r="J72" s="48"/>
      <c r="K72" s="139" t="s">
        <v>327</v>
      </c>
      <c r="L72" s="159" t="s">
        <v>318</v>
      </c>
      <c r="M72" s="159"/>
      <c r="N72" s="159"/>
      <c r="O72" s="139"/>
      <c r="P72" s="139"/>
      <c r="Q72" s="139" t="s">
        <v>303</v>
      </c>
    </row>
    <row r="73" spans="1:18" s="94" customFormat="1" ht="28" customHeight="1">
      <c r="A73" s="75"/>
      <c r="B73" s="4" t="s">
        <v>355</v>
      </c>
      <c r="C73" s="4" t="s">
        <v>99</v>
      </c>
      <c r="D73" s="22"/>
      <c r="E73" s="36"/>
      <c r="F73" s="67"/>
      <c r="G73" s="67"/>
      <c r="I73" s="50"/>
      <c r="Q73" s="124"/>
    </row>
    <row r="74" spans="1:18" s="94" customFormat="1" ht="26" customHeight="1">
      <c r="A74" s="75"/>
      <c r="B74" s="7" t="s">
        <v>78</v>
      </c>
      <c r="C74" s="25" t="s">
        <v>280</v>
      </c>
      <c r="D74" s="6">
        <v>750</v>
      </c>
      <c r="E74" s="35">
        <v>11.5</v>
      </c>
      <c r="F74" s="66">
        <f t="shared" ref="F74" si="31">D74/1000*A74</f>
        <v>0</v>
      </c>
      <c r="G74" s="42">
        <f t="shared" ref="G74" si="32">E74*A74</f>
        <v>0</v>
      </c>
      <c r="H74" s="96" t="s">
        <v>300</v>
      </c>
      <c r="I74" s="52"/>
      <c r="J74" s="95" t="s">
        <v>346</v>
      </c>
      <c r="K74" s="94" t="s">
        <v>327</v>
      </c>
      <c r="L74" s="159" t="s">
        <v>246</v>
      </c>
      <c r="M74" s="159"/>
      <c r="N74" s="159"/>
      <c r="Q74" s="125" t="s">
        <v>304</v>
      </c>
    </row>
    <row r="75" spans="1:18" s="94" customFormat="1" ht="26" customHeight="1">
      <c r="A75" s="75"/>
      <c r="B75" s="7" t="s">
        <v>89</v>
      </c>
      <c r="C75" s="25" t="s">
        <v>242</v>
      </c>
      <c r="D75" s="6">
        <v>350</v>
      </c>
      <c r="E75" s="35">
        <v>14.95</v>
      </c>
      <c r="F75" s="66">
        <f t="shared" ref="F75" si="33">D75/1000*A75</f>
        <v>0</v>
      </c>
      <c r="G75" s="42">
        <f t="shared" ref="G75" si="34">E75*A75</f>
        <v>0</v>
      </c>
      <c r="H75" s="94" t="s">
        <v>8</v>
      </c>
      <c r="I75" s="52"/>
      <c r="J75" s="95" t="s">
        <v>346</v>
      </c>
      <c r="K75" s="94" t="s">
        <v>327</v>
      </c>
      <c r="L75" s="159" t="s">
        <v>246</v>
      </c>
      <c r="M75" s="159"/>
      <c r="N75" s="159"/>
      <c r="Q75" s="125" t="s">
        <v>304</v>
      </c>
    </row>
    <row r="76" spans="1:18" s="94" customFormat="1" ht="26" customHeight="1">
      <c r="A76" s="75"/>
      <c r="B76" s="7" t="s">
        <v>90</v>
      </c>
      <c r="C76" s="25" t="s">
        <v>259</v>
      </c>
      <c r="D76" s="6">
        <v>350</v>
      </c>
      <c r="E76" s="35">
        <v>14.95</v>
      </c>
      <c r="F76" s="66">
        <f t="shared" ref="F76" si="35">D76/1000*A76</f>
        <v>0</v>
      </c>
      <c r="G76" s="42">
        <f t="shared" ref="G76" si="36">E76*A76</f>
        <v>0</v>
      </c>
      <c r="H76" s="94" t="s">
        <v>8</v>
      </c>
      <c r="I76" s="52"/>
      <c r="J76" s="95" t="s">
        <v>346</v>
      </c>
      <c r="K76" s="94" t="s">
        <v>327</v>
      </c>
      <c r="L76" s="159" t="s">
        <v>246</v>
      </c>
      <c r="M76" s="159"/>
      <c r="N76" s="159"/>
      <c r="Q76" s="125" t="s">
        <v>304</v>
      </c>
    </row>
    <row r="77" spans="1:18" s="94" customFormat="1" ht="26" customHeight="1">
      <c r="A77" s="75"/>
      <c r="B77" s="7" t="s">
        <v>38</v>
      </c>
      <c r="C77" s="25" t="s">
        <v>155</v>
      </c>
      <c r="D77" s="6">
        <v>300</v>
      </c>
      <c r="E77" s="35">
        <v>14.95</v>
      </c>
      <c r="F77" s="66">
        <f t="shared" ref="F77" si="37">D77/1000*A77</f>
        <v>0</v>
      </c>
      <c r="G77" s="42">
        <f t="shared" ref="G77" si="38">E77*A77</f>
        <v>0</v>
      </c>
      <c r="H77" s="113" t="s">
        <v>71</v>
      </c>
      <c r="I77" s="52"/>
      <c r="J77" s="95" t="s">
        <v>346</v>
      </c>
      <c r="K77" s="94" t="s">
        <v>327</v>
      </c>
      <c r="L77" s="159" t="s">
        <v>246</v>
      </c>
      <c r="M77" s="159"/>
      <c r="N77" s="159"/>
      <c r="Q77" s="125" t="s">
        <v>304</v>
      </c>
    </row>
    <row r="78" spans="1:18" s="94" customFormat="1" ht="26" customHeight="1">
      <c r="A78" s="75"/>
      <c r="B78" s="7" t="s">
        <v>39</v>
      </c>
      <c r="C78" s="25" t="s">
        <v>147</v>
      </c>
      <c r="D78" s="6">
        <v>750</v>
      </c>
      <c r="E78" s="35">
        <v>24.95</v>
      </c>
      <c r="F78" s="66">
        <f t="shared" ref="F78" si="39">D78/1000*A78</f>
        <v>0</v>
      </c>
      <c r="G78" s="42">
        <f t="shared" ref="G78" si="40">E78*A78</f>
        <v>0</v>
      </c>
      <c r="H78" s="113" t="s">
        <v>71</v>
      </c>
      <c r="I78" s="52"/>
      <c r="J78" s="95" t="s">
        <v>346</v>
      </c>
      <c r="K78" s="94" t="s">
        <v>327</v>
      </c>
      <c r="L78" s="159" t="s">
        <v>246</v>
      </c>
      <c r="M78" s="159"/>
      <c r="N78" s="159"/>
      <c r="Q78" s="125" t="s">
        <v>304</v>
      </c>
    </row>
    <row r="79" spans="1:18" s="94" customFormat="1" ht="26" customHeight="1">
      <c r="A79" s="75"/>
      <c r="B79" s="7" t="s">
        <v>204</v>
      </c>
      <c r="C79" s="25" t="s">
        <v>148</v>
      </c>
      <c r="D79" s="6">
        <v>750</v>
      </c>
      <c r="E79" s="35">
        <v>24.95</v>
      </c>
      <c r="F79" s="66">
        <f t="shared" ref="F79" si="41">D79/1000*A79</f>
        <v>0</v>
      </c>
      <c r="G79" s="42">
        <f t="shared" ref="G79" si="42">E79*A79</f>
        <v>0</v>
      </c>
      <c r="H79" s="113" t="s">
        <v>71</v>
      </c>
      <c r="I79" s="52"/>
      <c r="J79" s="95" t="s">
        <v>346</v>
      </c>
      <c r="K79" s="94" t="s">
        <v>327</v>
      </c>
      <c r="L79" s="159" t="s">
        <v>246</v>
      </c>
      <c r="M79" s="159"/>
      <c r="N79" s="159"/>
      <c r="Q79" s="125" t="s">
        <v>304</v>
      </c>
    </row>
    <row r="80" spans="1:18" s="94" customFormat="1" ht="26" customHeight="1">
      <c r="A80" s="75"/>
      <c r="B80" s="7" t="s">
        <v>125</v>
      </c>
      <c r="C80" s="25" t="s">
        <v>22</v>
      </c>
      <c r="D80" s="6">
        <v>750</v>
      </c>
      <c r="E80" s="35">
        <v>24.95</v>
      </c>
      <c r="F80" s="66">
        <f t="shared" ref="F80" si="43">D80/1000*A80</f>
        <v>0</v>
      </c>
      <c r="G80" s="42">
        <f t="shared" ref="G80" si="44">E80*A80</f>
        <v>0</v>
      </c>
      <c r="H80" s="113" t="s">
        <v>71</v>
      </c>
      <c r="I80" s="52"/>
      <c r="J80" s="95" t="s">
        <v>346</v>
      </c>
      <c r="K80" s="94" t="s">
        <v>327</v>
      </c>
      <c r="L80" s="159" t="s">
        <v>246</v>
      </c>
      <c r="M80" s="159"/>
      <c r="N80" s="159"/>
      <c r="Q80" s="125" t="s">
        <v>304</v>
      </c>
    </row>
    <row r="81" spans="1:17" s="94" customFormat="1" ht="26" customHeight="1">
      <c r="A81" s="75"/>
      <c r="B81" s="7" t="s">
        <v>126</v>
      </c>
      <c r="C81" s="25" t="s">
        <v>156</v>
      </c>
      <c r="D81" s="6">
        <v>750</v>
      </c>
      <c r="E81" s="35">
        <v>24.95</v>
      </c>
      <c r="F81" s="66">
        <f t="shared" ref="F81" si="45">D81/1000*A81</f>
        <v>0</v>
      </c>
      <c r="G81" s="42">
        <f t="shared" ref="G81" si="46">E81*A81</f>
        <v>0</v>
      </c>
      <c r="H81" s="113" t="s">
        <v>71</v>
      </c>
      <c r="I81" s="52"/>
      <c r="J81" s="95" t="s">
        <v>346</v>
      </c>
      <c r="K81" s="94" t="s">
        <v>327</v>
      </c>
      <c r="L81" s="159" t="s">
        <v>246</v>
      </c>
      <c r="M81" s="159"/>
      <c r="N81" s="159"/>
      <c r="Q81" s="125" t="s">
        <v>304</v>
      </c>
    </row>
    <row r="82" spans="1:17" ht="28" customHeight="1">
      <c r="A82" s="75"/>
      <c r="B82" s="8" t="s">
        <v>92</v>
      </c>
      <c r="C82" s="8" t="s">
        <v>250</v>
      </c>
      <c r="D82" s="18"/>
      <c r="E82" s="37"/>
      <c r="F82" s="20"/>
      <c r="G82" s="60"/>
      <c r="H82" s="48"/>
      <c r="I82" s="84"/>
      <c r="J82" s="48"/>
      <c r="K82" s="48"/>
      <c r="L82" s="48"/>
      <c r="M82" s="48"/>
      <c r="N82" s="48"/>
      <c r="O82" s="48"/>
      <c r="P82" s="48"/>
    </row>
    <row r="83" spans="1:17" ht="28" customHeight="1">
      <c r="A83" s="75"/>
      <c r="B83" s="4" t="s">
        <v>219</v>
      </c>
      <c r="C83" s="4"/>
      <c r="D83" s="22"/>
      <c r="E83" s="36"/>
      <c r="F83" s="27"/>
      <c r="G83" s="26"/>
      <c r="H83" s="48"/>
      <c r="I83" s="84"/>
      <c r="J83" s="48"/>
      <c r="K83" s="48"/>
      <c r="L83" s="48"/>
      <c r="M83" s="48"/>
      <c r="N83" s="48"/>
      <c r="O83" s="48"/>
      <c r="P83" s="48"/>
    </row>
    <row r="84" spans="1:17" ht="26" customHeight="1">
      <c r="A84" s="75"/>
      <c r="B84" s="147" t="s">
        <v>283</v>
      </c>
      <c r="C84" s="25" t="s">
        <v>245</v>
      </c>
      <c r="D84" s="6">
        <v>700</v>
      </c>
      <c r="E84" s="35">
        <v>9</v>
      </c>
      <c r="F84" s="56">
        <f t="shared" ref="F84:F143" si="47">D84/1000*A84</f>
        <v>0</v>
      </c>
      <c r="G84" s="42">
        <f t="shared" ref="G84:G87" si="48">E84*A84</f>
        <v>0</v>
      </c>
      <c r="H84" s="48" t="s">
        <v>325</v>
      </c>
      <c r="I84" s="84" t="s">
        <v>226</v>
      </c>
      <c r="J84" s="48"/>
      <c r="K84" s="159" t="s">
        <v>145</v>
      </c>
      <c r="L84" s="159"/>
      <c r="M84" s="48"/>
      <c r="N84" s="48"/>
      <c r="O84" s="48"/>
      <c r="P84" s="48"/>
      <c r="Q84" s="124" t="s">
        <v>303</v>
      </c>
    </row>
    <row r="85" spans="1:17" s="154" customFormat="1" ht="26" customHeight="1">
      <c r="A85" s="75"/>
      <c r="B85" s="147" t="s">
        <v>322</v>
      </c>
      <c r="C85" s="25" t="s">
        <v>245</v>
      </c>
      <c r="D85" s="6">
        <v>500</v>
      </c>
      <c r="E85" s="35">
        <v>12</v>
      </c>
      <c r="F85" s="102">
        <f t="shared" ref="F85" si="49">D85/1000*A85</f>
        <v>0</v>
      </c>
      <c r="G85" s="42">
        <f t="shared" ref="G85" si="50">E85*A85</f>
        <v>0</v>
      </c>
      <c r="H85" s="154" t="s">
        <v>325</v>
      </c>
      <c r="I85" s="84" t="s">
        <v>226</v>
      </c>
      <c r="K85" s="159" t="s">
        <v>145</v>
      </c>
      <c r="L85" s="159"/>
      <c r="Q85" s="154" t="s">
        <v>303</v>
      </c>
    </row>
    <row r="86" spans="1:17" ht="28" customHeight="1">
      <c r="A86" s="75"/>
      <c r="B86" s="8" t="s">
        <v>218</v>
      </c>
      <c r="C86" s="8" t="s">
        <v>190</v>
      </c>
      <c r="D86" s="18"/>
      <c r="E86" s="37"/>
      <c r="F86" s="20"/>
      <c r="G86" s="60"/>
      <c r="H86" s="48"/>
      <c r="I86" s="84"/>
      <c r="J86" s="48"/>
      <c r="K86" s="48"/>
      <c r="L86" s="48"/>
      <c r="M86" s="48"/>
      <c r="N86" s="48"/>
      <c r="O86" s="48"/>
      <c r="P86" s="48"/>
    </row>
    <row r="87" spans="1:17" ht="26" customHeight="1">
      <c r="A87" s="75"/>
      <c r="B87" s="103" t="s">
        <v>165</v>
      </c>
      <c r="C87" s="25" t="s">
        <v>97</v>
      </c>
      <c r="D87" s="6">
        <v>1400</v>
      </c>
      <c r="E87" s="35">
        <v>4.95</v>
      </c>
      <c r="F87" s="56">
        <f t="shared" si="47"/>
        <v>0</v>
      </c>
      <c r="G87" s="42">
        <f t="shared" si="48"/>
        <v>0</v>
      </c>
      <c r="H87" s="48" t="s">
        <v>161</v>
      </c>
      <c r="I87" s="48"/>
      <c r="J87" s="48"/>
      <c r="K87" s="159" t="s">
        <v>162</v>
      </c>
      <c r="L87" s="159"/>
      <c r="M87" s="159" t="s">
        <v>191</v>
      </c>
      <c r="N87" s="159"/>
      <c r="O87" s="48"/>
      <c r="P87" s="48"/>
      <c r="Q87" s="124" t="s">
        <v>303</v>
      </c>
    </row>
    <row r="88" spans="1:17" s="141" customFormat="1" ht="28" customHeight="1">
      <c r="A88" s="75"/>
      <c r="B88" s="8" t="s">
        <v>267</v>
      </c>
      <c r="C88" s="8" t="s">
        <v>94</v>
      </c>
      <c r="D88" s="18"/>
      <c r="E88" s="37"/>
      <c r="F88" s="20"/>
      <c r="G88" s="60"/>
      <c r="I88" s="84"/>
    </row>
    <row r="89" spans="1:17" s="141" customFormat="1" ht="28" customHeight="1">
      <c r="A89" s="75"/>
      <c r="B89" s="4" t="s">
        <v>230</v>
      </c>
      <c r="C89" s="4" t="s">
        <v>93</v>
      </c>
      <c r="D89" s="22"/>
      <c r="E89" s="36"/>
      <c r="F89" s="122"/>
      <c r="G89" s="122"/>
      <c r="I89" s="84"/>
    </row>
    <row r="90" spans="1:17" s="141" customFormat="1" ht="26" customHeight="1">
      <c r="A90" s="75"/>
      <c r="B90" s="150" t="s">
        <v>332</v>
      </c>
      <c r="C90" s="25" t="s">
        <v>233</v>
      </c>
      <c r="D90" s="6">
        <v>1400</v>
      </c>
      <c r="E90" s="35">
        <v>29.9</v>
      </c>
      <c r="F90" s="102">
        <f t="shared" ref="F90:F95" si="51">D90/1000*A90</f>
        <v>0</v>
      </c>
      <c r="G90" s="42">
        <f t="shared" ref="G90:G95" si="52">E90*A90</f>
        <v>0</v>
      </c>
      <c r="H90" s="143" t="s">
        <v>290</v>
      </c>
      <c r="I90" s="142"/>
      <c r="K90" s="159" t="s">
        <v>268</v>
      </c>
      <c r="L90" s="159"/>
      <c r="Q90" s="141" t="s">
        <v>303</v>
      </c>
    </row>
    <row r="91" spans="1:17" s="141" customFormat="1" ht="26" customHeight="1">
      <c r="A91" s="75"/>
      <c r="B91" s="150" t="s">
        <v>212</v>
      </c>
      <c r="C91" s="25" t="s">
        <v>164</v>
      </c>
      <c r="D91" s="6">
        <v>1400</v>
      </c>
      <c r="E91" s="35">
        <v>39.9</v>
      </c>
      <c r="F91" s="102">
        <f t="shared" si="51"/>
        <v>0</v>
      </c>
      <c r="G91" s="42">
        <f t="shared" si="52"/>
        <v>0</v>
      </c>
      <c r="H91" s="143" t="s">
        <v>290</v>
      </c>
      <c r="I91" s="142"/>
      <c r="K91" s="159" t="s">
        <v>268</v>
      </c>
      <c r="L91" s="159"/>
      <c r="Q91" s="141" t="s">
        <v>303</v>
      </c>
    </row>
    <row r="92" spans="1:17" s="141" customFormat="1" ht="26" customHeight="1">
      <c r="A92" s="75"/>
      <c r="B92" s="150" t="s">
        <v>88</v>
      </c>
      <c r="C92" s="25" t="s">
        <v>104</v>
      </c>
      <c r="D92" s="6">
        <v>1400</v>
      </c>
      <c r="E92" s="35">
        <v>59.9</v>
      </c>
      <c r="F92" s="102">
        <f t="shared" si="51"/>
        <v>0</v>
      </c>
      <c r="G92" s="42">
        <f t="shared" si="52"/>
        <v>0</v>
      </c>
      <c r="H92" s="143" t="s">
        <v>290</v>
      </c>
      <c r="I92" s="142"/>
      <c r="K92" s="159" t="s">
        <v>268</v>
      </c>
      <c r="L92" s="159"/>
      <c r="Q92" s="141" t="s">
        <v>303</v>
      </c>
    </row>
    <row r="93" spans="1:17" s="141" customFormat="1" ht="28" customHeight="1">
      <c r="A93" s="75"/>
      <c r="B93" s="4" t="s">
        <v>231</v>
      </c>
      <c r="C93" s="4" t="s">
        <v>232</v>
      </c>
      <c r="D93" s="22"/>
      <c r="E93" s="36"/>
      <c r="F93" s="122"/>
      <c r="G93" s="122"/>
      <c r="I93" s="84"/>
    </row>
    <row r="94" spans="1:17" s="141" customFormat="1" ht="26" customHeight="1">
      <c r="A94" s="75"/>
      <c r="B94" s="151" t="s">
        <v>25</v>
      </c>
      <c r="C94" s="25" t="s">
        <v>291</v>
      </c>
      <c r="D94" s="6">
        <v>1400</v>
      </c>
      <c r="E94" s="35">
        <v>59.9</v>
      </c>
      <c r="F94" s="102">
        <f t="shared" si="51"/>
        <v>0</v>
      </c>
      <c r="G94" s="42">
        <f t="shared" si="52"/>
        <v>0</v>
      </c>
      <c r="H94" s="143" t="s">
        <v>160</v>
      </c>
      <c r="I94" s="142"/>
      <c r="K94" s="159" t="s">
        <v>289</v>
      </c>
      <c r="L94" s="159"/>
      <c r="Q94" s="141" t="s">
        <v>303</v>
      </c>
    </row>
    <row r="95" spans="1:17" s="141" customFormat="1" ht="26" customHeight="1">
      <c r="A95" s="75"/>
      <c r="B95" s="152" t="s">
        <v>26</v>
      </c>
      <c r="C95" s="25" t="s">
        <v>291</v>
      </c>
      <c r="D95" s="6">
        <v>1400</v>
      </c>
      <c r="E95" s="35">
        <v>149.9</v>
      </c>
      <c r="F95" s="102">
        <f t="shared" si="51"/>
        <v>0</v>
      </c>
      <c r="G95" s="42">
        <f t="shared" si="52"/>
        <v>0</v>
      </c>
      <c r="H95" s="143" t="s">
        <v>160</v>
      </c>
      <c r="I95" s="142"/>
      <c r="K95" s="159" t="s">
        <v>289</v>
      </c>
      <c r="L95" s="159"/>
      <c r="Q95" s="141" t="s">
        <v>303</v>
      </c>
    </row>
    <row r="96" spans="1:17" ht="28" customHeight="1">
      <c r="A96" s="75"/>
      <c r="B96" s="8" t="s">
        <v>168</v>
      </c>
      <c r="C96" s="8" t="s">
        <v>169</v>
      </c>
      <c r="D96" s="18"/>
      <c r="E96" s="37"/>
      <c r="F96" s="20"/>
      <c r="G96" s="20"/>
      <c r="H96" s="48"/>
      <c r="I96" s="48"/>
      <c r="J96" s="48"/>
      <c r="K96" s="48"/>
      <c r="L96" s="48"/>
      <c r="M96" s="48"/>
      <c r="N96" s="48"/>
      <c r="O96" s="48"/>
      <c r="P96" s="48"/>
    </row>
    <row r="97" spans="1:17" ht="28" customHeight="1">
      <c r="A97" s="75"/>
      <c r="B97" s="4" t="s">
        <v>101</v>
      </c>
      <c r="C97" s="4" t="s">
        <v>102</v>
      </c>
      <c r="D97" s="22"/>
      <c r="E97" s="36"/>
      <c r="F97" s="27"/>
      <c r="G97" s="27"/>
      <c r="H97" s="48"/>
      <c r="I97" s="48"/>
      <c r="J97" s="48"/>
      <c r="K97" s="48"/>
      <c r="L97" s="48"/>
      <c r="M97" s="48"/>
      <c r="N97" s="48"/>
      <c r="O97" s="48"/>
      <c r="P97" s="48"/>
    </row>
    <row r="98" spans="1:17" s="120" customFormat="1" ht="28" customHeight="1">
      <c r="A98" s="75"/>
      <c r="B98" s="70" t="s">
        <v>238</v>
      </c>
      <c r="C98" s="4"/>
      <c r="D98" s="22"/>
      <c r="E98" s="36"/>
      <c r="F98" s="122"/>
      <c r="G98" s="26"/>
    </row>
    <row r="99" spans="1:17" ht="26" customHeight="1">
      <c r="A99" s="75"/>
      <c r="B99" s="7" t="s">
        <v>77</v>
      </c>
      <c r="C99" s="25" t="s">
        <v>136</v>
      </c>
      <c r="D99" s="6">
        <v>1400</v>
      </c>
      <c r="E99" s="35">
        <v>14.9</v>
      </c>
      <c r="F99" s="56">
        <f t="shared" si="47"/>
        <v>0</v>
      </c>
      <c r="G99" s="42">
        <f t="shared" ref="G99:G105" si="53">E99*A99</f>
        <v>0</v>
      </c>
      <c r="H99" s="161" t="s">
        <v>345</v>
      </c>
      <c r="I99" s="159"/>
      <c r="J99" s="159"/>
      <c r="K99" s="159" t="s">
        <v>326</v>
      </c>
      <c r="L99" s="159"/>
      <c r="M99" s="48"/>
      <c r="N99" s="48"/>
      <c r="O99" s="48"/>
      <c r="P99" s="48"/>
      <c r="Q99" s="124" t="s">
        <v>303</v>
      </c>
    </row>
    <row r="100" spans="1:17" s="57" customFormat="1" ht="26" customHeight="1">
      <c r="A100" s="75"/>
      <c r="B100" s="146" t="s">
        <v>272</v>
      </c>
      <c r="C100" s="25" t="s">
        <v>210</v>
      </c>
      <c r="D100" s="6">
        <v>1400</v>
      </c>
      <c r="E100" s="35">
        <v>17.5</v>
      </c>
      <c r="F100" s="56">
        <f t="shared" ref="F100" si="54">D100/1000*A100</f>
        <v>0</v>
      </c>
      <c r="G100" s="42">
        <f t="shared" si="53"/>
        <v>0</v>
      </c>
      <c r="H100" s="161" t="s">
        <v>345</v>
      </c>
      <c r="I100" s="159"/>
      <c r="J100" s="159"/>
      <c r="K100" s="163" t="s">
        <v>73</v>
      </c>
      <c r="L100" s="163"/>
      <c r="Q100" s="124" t="s">
        <v>303</v>
      </c>
    </row>
    <row r="101" spans="1:17" s="120" customFormat="1" ht="26" customHeight="1">
      <c r="A101" s="75"/>
      <c r="B101" s="70" t="s">
        <v>209</v>
      </c>
      <c r="C101" s="4"/>
      <c r="D101" s="22"/>
      <c r="E101" s="36"/>
      <c r="F101" s="121"/>
      <c r="G101" s="26"/>
    </row>
    <row r="102" spans="1:17" ht="26" customHeight="1">
      <c r="A102" s="75"/>
      <c r="B102" s="6" t="s">
        <v>122</v>
      </c>
      <c r="C102" s="25" t="s">
        <v>75</v>
      </c>
      <c r="D102" s="6">
        <v>1400</v>
      </c>
      <c r="E102" s="35">
        <v>18.899999999999999</v>
      </c>
      <c r="F102" s="56">
        <f t="shared" si="47"/>
        <v>0</v>
      </c>
      <c r="G102" s="42">
        <f t="shared" si="53"/>
        <v>0</v>
      </c>
      <c r="H102" s="161" t="s">
        <v>345</v>
      </c>
      <c r="I102" s="159"/>
      <c r="J102" s="159"/>
      <c r="K102" s="159" t="s">
        <v>6</v>
      </c>
      <c r="L102" s="159"/>
      <c r="M102" s="159"/>
      <c r="N102" s="48"/>
      <c r="O102" s="48"/>
      <c r="P102" s="48"/>
      <c r="Q102" s="124" t="s">
        <v>181</v>
      </c>
    </row>
    <row r="103" spans="1:17" ht="26" customHeight="1">
      <c r="A103" s="75"/>
      <c r="B103" s="6" t="s">
        <v>29</v>
      </c>
      <c r="C103" s="25" t="s">
        <v>75</v>
      </c>
      <c r="D103" s="6">
        <v>1400</v>
      </c>
      <c r="E103" s="35">
        <v>18.899999999999999</v>
      </c>
      <c r="F103" s="56">
        <f t="shared" si="47"/>
        <v>0</v>
      </c>
      <c r="G103" s="42">
        <f t="shared" si="53"/>
        <v>0</v>
      </c>
      <c r="H103" s="161" t="s">
        <v>111</v>
      </c>
      <c r="I103" s="159"/>
      <c r="J103" s="159"/>
      <c r="K103" s="159" t="s">
        <v>6</v>
      </c>
      <c r="L103" s="159"/>
      <c r="M103" s="159"/>
      <c r="N103" s="159"/>
      <c r="O103" s="48"/>
      <c r="P103" s="48"/>
      <c r="Q103" s="124" t="s">
        <v>181</v>
      </c>
    </row>
    <row r="104" spans="1:17" s="138" customFormat="1" ht="26" customHeight="1">
      <c r="A104" s="75"/>
      <c r="B104" s="6" t="s">
        <v>65</v>
      </c>
      <c r="C104" s="25" t="s">
        <v>75</v>
      </c>
      <c r="D104" s="6">
        <v>1400</v>
      </c>
      <c r="E104" s="35">
        <v>18.899999999999999</v>
      </c>
      <c r="F104" s="102">
        <f t="shared" ref="F104" si="55">D104/1000*A104</f>
        <v>0</v>
      </c>
      <c r="G104" s="42">
        <f t="shared" ref="G104" si="56">E104*A104</f>
        <v>0</v>
      </c>
      <c r="H104" s="161" t="s">
        <v>111</v>
      </c>
      <c r="I104" s="159"/>
      <c r="J104" s="159"/>
      <c r="K104" s="159" t="s">
        <v>6</v>
      </c>
      <c r="L104" s="159"/>
      <c r="M104" s="159"/>
      <c r="N104" s="159"/>
      <c r="Q104" s="138" t="s">
        <v>181</v>
      </c>
    </row>
    <row r="105" spans="1:17" ht="26" customHeight="1">
      <c r="A105" s="75"/>
      <c r="B105" s="6" t="s">
        <v>217</v>
      </c>
      <c r="C105" s="25" t="s">
        <v>75</v>
      </c>
      <c r="D105" s="6">
        <v>1400</v>
      </c>
      <c r="E105" s="35">
        <v>18.899999999999999</v>
      </c>
      <c r="F105" s="56">
        <f t="shared" si="47"/>
        <v>0</v>
      </c>
      <c r="G105" s="42">
        <f t="shared" si="53"/>
        <v>0</v>
      </c>
      <c r="H105" s="161" t="s">
        <v>111</v>
      </c>
      <c r="I105" s="159"/>
      <c r="J105" s="159"/>
      <c r="K105" s="159" t="s">
        <v>6</v>
      </c>
      <c r="L105" s="159"/>
      <c r="M105" s="159"/>
      <c r="N105" s="159"/>
      <c r="O105" s="48"/>
      <c r="P105" s="48"/>
      <c r="Q105" s="124" t="s">
        <v>181</v>
      </c>
    </row>
    <row r="106" spans="1:17" s="79" customFormat="1" ht="26" customHeight="1">
      <c r="A106" s="75"/>
      <c r="B106" s="6" t="s">
        <v>66</v>
      </c>
      <c r="C106" s="25" t="s">
        <v>75</v>
      </c>
      <c r="D106" s="6">
        <v>1400</v>
      </c>
      <c r="E106" s="35">
        <v>36</v>
      </c>
      <c r="F106" s="66">
        <f t="shared" ref="F106" si="57">D106/1000*A106</f>
        <v>0</v>
      </c>
      <c r="G106" s="42">
        <f t="shared" ref="G106" si="58">E106*A106</f>
        <v>0</v>
      </c>
      <c r="H106" s="161" t="s">
        <v>111</v>
      </c>
      <c r="I106" s="159"/>
      <c r="J106" s="159"/>
      <c r="K106" s="159" t="s">
        <v>6</v>
      </c>
      <c r="L106" s="159"/>
      <c r="M106" s="159"/>
      <c r="N106" s="159"/>
      <c r="Q106" s="124" t="s">
        <v>181</v>
      </c>
    </row>
    <row r="107" spans="1:17" ht="26" customHeight="1">
      <c r="A107" s="75"/>
      <c r="B107" s="4" t="s">
        <v>295</v>
      </c>
      <c r="C107" s="4" t="s">
        <v>295</v>
      </c>
      <c r="D107" s="22"/>
      <c r="E107" s="36"/>
      <c r="F107" s="27"/>
      <c r="G107" s="26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1:17" ht="26" customHeight="1">
      <c r="A108" s="75"/>
      <c r="B108" s="7" t="s">
        <v>229</v>
      </c>
      <c r="C108" s="25" t="s">
        <v>297</v>
      </c>
      <c r="D108" s="6">
        <v>1400</v>
      </c>
      <c r="E108" s="35">
        <v>16.5</v>
      </c>
      <c r="F108" s="56">
        <f t="shared" si="47"/>
        <v>0</v>
      </c>
      <c r="G108" s="42">
        <f>E108*A108</f>
        <v>0</v>
      </c>
      <c r="H108" s="161" t="s">
        <v>211</v>
      </c>
      <c r="I108" s="159"/>
      <c r="J108" s="159"/>
      <c r="K108" s="159" t="s">
        <v>326</v>
      </c>
      <c r="L108" s="159"/>
      <c r="M108" s="48"/>
      <c r="N108" s="48"/>
      <c r="O108" s="48"/>
      <c r="P108" s="48"/>
      <c r="Q108" s="124" t="s">
        <v>181</v>
      </c>
    </row>
    <row r="109" spans="1:17" ht="26" customHeight="1">
      <c r="A109" s="75"/>
      <c r="B109" s="155" t="s">
        <v>106</v>
      </c>
      <c r="C109" s="25" t="s">
        <v>297</v>
      </c>
      <c r="D109" s="6">
        <v>3200</v>
      </c>
      <c r="E109" s="35">
        <v>39</v>
      </c>
      <c r="F109" s="56">
        <f t="shared" si="47"/>
        <v>0</v>
      </c>
      <c r="G109" s="42">
        <f>E109*A109</f>
        <v>0</v>
      </c>
      <c r="H109" s="161" t="s">
        <v>211</v>
      </c>
      <c r="I109" s="162"/>
      <c r="J109" s="162"/>
      <c r="K109" s="159" t="s">
        <v>326</v>
      </c>
      <c r="L109" s="159"/>
      <c r="M109" s="48"/>
      <c r="N109" s="48"/>
      <c r="O109" s="48"/>
      <c r="P109" s="48"/>
      <c r="Q109" s="124" t="s">
        <v>181</v>
      </c>
    </row>
    <row r="110" spans="1:17" ht="26" customHeight="1">
      <c r="A110" s="75"/>
      <c r="B110" s="4" t="s">
        <v>35</v>
      </c>
      <c r="C110" s="4" t="s">
        <v>154</v>
      </c>
      <c r="D110" s="22"/>
      <c r="E110" s="36"/>
      <c r="F110" s="27"/>
      <c r="G110" s="26"/>
      <c r="H110" s="48"/>
      <c r="I110" s="48"/>
      <c r="J110" s="48"/>
      <c r="K110" s="48"/>
      <c r="L110" s="48"/>
      <c r="M110" s="48"/>
      <c r="N110" s="48"/>
      <c r="O110" s="48"/>
      <c r="P110" s="48"/>
    </row>
    <row r="111" spans="1:17" s="65" customFormat="1" ht="26" customHeight="1">
      <c r="A111" s="75"/>
      <c r="B111" s="70" t="s">
        <v>335</v>
      </c>
      <c r="C111" s="4"/>
      <c r="D111" s="22"/>
      <c r="E111" s="36"/>
      <c r="F111" s="27"/>
      <c r="G111" s="26"/>
    </row>
    <row r="112" spans="1:17" ht="26" customHeight="1">
      <c r="A112" s="75"/>
      <c r="B112" s="147" t="s">
        <v>0</v>
      </c>
      <c r="C112" s="25" t="s">
        <v>227</v>
      </c>
      <c r="D112" s="6">
        <v>3000</v>
      </c>
      <c r="E112" s="35">
        <v>99</v>
      </c>
      <c r="F112" s="56">
        <f>D112/1000*A112</f>
        <v>0</v>
      </c>
      <c r="G112" s="42">
        <f>E112*A112</f>
        <v>0</v>
      </c>
      <c r="H112" s="161" t="s">
        <v>177</v>
      </c>
      <c r="I112" s="162"/>
      <c r="J112" s="48"/>
      <c r="K112" s="159" t="s">
        <v>9</v>
      </c>
      <c r="L112" s="159"/>
      <c r="M112" s="159"/>
      <c r="N112" s="48"/>
      <c r="O112" s="48"/>
      <c r="P112" s="48"/>
      <c r="Q112" s="124" t="s">
        <v>181</v>
      </c>
    </row>
    <row r="113" spans="1:17" s="65" customFormat="1" ht="26" customHeight="1">
      <c r="A113" s="75"/>
      <c r="B113" s="70" t="s">
        <v>339</v>
      </c>
      <c r="C113" s="4"/>
      <c r="D113" s="22"/>
      <c r="E113" s="36"/>
      <c r="F113" s="27"/>
      <c r="G113" s="26"/>
    </row>
    <row r="114" spans="1:17" s="47" customFormat="1" ht="26" customHeight="1">
      <c r="A114" s="75"/>
      <c r="B114" s="6" t="s">
        <v>264</v>
      </c>
      <c r="C114" s="25" t="s">
        <v>75</v>
      </c>
      <c r="D114" s="6">
        <v>1400</v>
      </c>
      <c r="E114" s="35">
        <v>15.8</v>
      </c>
      <c r="F114" s="56">
        <f t="shared" ref="F114:F120" si="59">D114/1000*A114</f>
        <v>0</v>
      </c>
      <c r="G114" s="42">
        <f t="shared" ref="G114:G120" si="60">E114*A114</f>
        <v>0</v>
      </c>
      <c r="H114" s="161" t="s">
        <v>328</v>
      </c>
      <c r="I114" s="159"/>
      <c r="J114" s="48"/>
      <c r="K114" s="159" t="s">
        <v>6</v>
      </c>
      <c r="L114" s="159"/>
      <c r="M114" s="159"/>
      <c r="N114" s="48"/>
      <c r="O114" s="48"/>
      <c r="P114" s="48"/>
      <c r="Q114" s="124" t="s">
        <v>181</v>
      </c>
    </row>
    <row r="115" spans="1:17" ht="26" customHeight="1">
      <c r="A115" s="75"/>
      <c r="B115" s="6" t="s">
        <v>10</v>
      </c>
      <c r="C115" s="25" t="s">
        <v>75</v>
      </c>
      <c r="D115" s="6">
        <v>1400</v>
      </c>
      <c r="E115" s="35">
        <v>15.8</v>
      </c>
      <c r="F115" s="56">
        <f t="shared" si="59"/>
        <v>0</v>
      </c>
      <c r="G115" s="42">
        <f t="shared" si="60"/>
        <v>0</v>
      </c>
      <c r="H115" s="161" t="s">
        <v>328</v>
      </c>
      <c r="I115" s="159"/>
      <c r="J115" s="48"/>
      <c r="K115" s="159" t="s">
        <v>6</v>
      </c>
      <c r="L115" s="159"/>
      <c r="M115" s="159"/>
      <c r="N115" s="48"/>
      <c r="O115" s="48"/>
      <c r="P115" s="48"/>
      <c r="Q115" s="124" t="s">
        <v>181</v>
      </c>
    </row>
    <row r="116" spans="1:17" ht="26" customHeight="1">
      <c r="A116" s="75"/>
      <c r="B116" s="6" t="s">
        <v>261</v>
      </c>
      <c r="C116" s="25" t="s">
        <v>75</v>
      </c>
      <c r="D116" s="6">
        <v>1400</v>
      </c>
      <c r="E116" s="35">
        <v>24.9</v>
      </c>
      <c r="F116" s="56">
        <f t="shared" si="59"/>
        <v>0</v>
      </c>
      <c r="G116" s="42">
        <f t="shared" si="60"/>
        <v>0</v>
      </c>
      <c r="H116" s="161" t="s">
        <v>328</v>
      </c>
      <c r="I116" s="159"/>
      <c r="J116" s="48"/>
      <c r="K116" s="159" t="s">
        <v>6</v>
      </c>
      <c r="L116" s="159"/>
      <c r="M116" s="159"/>
      <c r="N116" s="48"/>
      <c r="O116" s="48"/>
      <c r="P116" s="48"/>
      <c r="Q116" s="124" t="s">
        <v>181</v>
      </c>
    </row>
    <row r="117" spans="1:17" ht="26" customHeight="1">
      <c r="A117" s="75"/>
      <c r="B117" s="6" t="s">
        <v>67</v>
      </c>
      <c r="C117" s="25" t="s">
        <v>75</v>
      </c>
      <c r="D117" s="6">
        <v>1400</v>
      </c>
      <c r="E117" s="35">
        <v>35</v>
      </c>
      <c r="F117" s="56">
        <f t="shared" si="59"/>
        <v>0</v>
      </c>
      <c r="G117" s="42">
        <f t="shared" si="60"/>
        <v>0</v>
      </c>
      <c r="H117" s="161" t="s">
        <v>55</v>
      </c>
      <c r="I117" s="159"/>
      <c r="J117" s="48"/>
      <c r="K117" s="159" t="s">
        <v>6</v>
      </c>
      <c r="L117" s="159"/>
      <c r="M117" s="159"/>
      <c r="N117" s="48"/>
      <c r="O117" s="48"/>
      <c r="P117" s="48"/>
      <c r="Q117" s="124" t="s">
        <v>181</v>
      </c>
    </row>
    <row r="118" spans="1:17" s="43" customFormat="1" ht="26" customHeight="1">
      <c r="A118" s="75"/>
      <c r="B118" s="103" t="s">
        <v>141</v>
      </c>
      <c r="C118" s="25" t="s">
        <v>75</v>
      </c>
      <c r="D118" s="6">
        <v>1400</v>
      </c>
      <c r="E118" s="35">
        <v>35</v>
      </c>
      <c r="F118" s="56">
        <f t="shared" si="59"/>
        <v>0</v>
      </c>
      <c r="G118" s="42">
        <f t="shared" si="60"/>
        <v>0</v>
      </c>
      <c r="H118" s="161" t="s">
        <v>55</v>
      </c>
      <c r="I118" s="162"/>
      <c r="J118" s="48"/>
      <c r="K118" s="159" t="s">
        <v>6</v>
      </c>
      <c r="L118" s="159"/>
      <c r="M118" s="159"/>
      <c r="N118" s="48"/>
      <c r="O118" s="48"/>
      <c r="P118" s="48"/>
      <c r="Q118" s="124" t="s">
        <v>181</v>
      </c>
    </row>
    <row r="119" spans="1:17" s="108" customFormat="1" ht="26" customHeight="1">
      <c r="A119" s="75"/>
      <c r="B119" s="103" t="s">
        <v>244</v>
      </c>
      <c r="C119" s="104" t="s">
        <v>75</v>
      </c>
      <c r="D119" s="103">
        <v>1400</v>
      </c>
      <c r="E119" s="105">
        <v>35</v>
      </c>
      <c r="F119" s="106">
        <f t="shared" si="59"/>
        <v>0</v>
      </c>
      <c r="G119" s="107">
        <f t="shared" si="60"/>
        <v>0</v>
      </c>
      <c r="H119" s="166" t="s">
        <v>55</v>
      </c>
      <c r="I119" s="167"/>
      <c r="K119" s="167" t="s">
        <v>6</v>
      </c>
      <c r="L119" s="167"/>
      <c r="M119" s="167"/>
      <c r="Q119" s="124" t="s">
        <v>181</v>
      </c>
    </row>
    <row r="120" spans="1:17" s="47" customFormat="1" ht="26" customHeight="1">
      <c r="A120" s="75"/>
      <c r="B120" s="103" t="s">
        <v>142</v>
      </c>
      <c r="C120" s="25" t="s">
        <v>75</v>
      </c>
      <c r="D120" s="6">
        <v>1400</v>
      </c>
      <c r="E120" s="35">
        <v>35</v>
      </c>
      <c r="F120" s="56">
        <f t="shared" si="59"/>
        <v>0</v>
      </c>
      <c r="G120" s="42">
        <f t="shared" si="60"/>
        <v>0</v>
      </c>
      <c r="H120" s="161" t="s">
        <v>55</v>
      </c>
      <c r="I120" s="159"/>
      <c r="J120" s="48"/>
      <c r="K120" s="159" t="s">
        <v>6</v>
      </c>
      <c r="L120" s="159"/>
      <c r="M120" s="159"/>
      <c r="N120" s="48"/>
      <c r="O120" s="48"/>
      <c r="P120" s="48"/>
      <c r="Q120" s="124" t="s">
        <v>181</v>
      </c>
    </row>
    <row r="121" spans="1:17" s="129" customFormat="1" ht="26" customHeight="1">
      <c r="A121" s="75"/>
      <c r="B121" s="109" t="s">
        <v>143</v>
      </c>
      <c r="C121" s="25" t="s">
        <v>75</v>
      </c>
      <c r="D121" s="6">
        <v>1400</v>
      </c>
      <c r="E121" s="35">
        <v>35</v>
      </c>
      <c r="F121" s="102">
        <f>D121/1000*A121</f>
        <v>0</v>
      </c>
      <c r="G121" s="42">
        <f>E121*A121</f>
        <v>0</v>
      </c>
      <c r="H121" s="161" t="s">
        <v>55</v>
      </c>
      <c r="I121" s="159"/>
      <c r="K121" s="159" t="s">
        <v>6</v>
      </c>
      <c r="L121" s="159"/>
      <c r="M121" s="159"/>
      <c r="Q121" s="129" t="s">
        <v>181</v>
      </c>
    </row>
    <row r="122" spans="1:17" s="47" customFormat="1" ht="26" customHeight="1">
      <c r="A122" s="75"/>
      <c r="B122" s="6" t="s">
        <v>85</v>
      </c>
      <c r="C122" s="25" t="s">
        <v>75</v>
      </c>
      <c r="D122" s="6">
        <v>1400</v>
      </c>
      <c r="E122" s="35">
        <v>37</v>
      </c>
      <c r="F122" s="56">
        <f>D122/1000*A122</f>
        <v>0</v>
      </c>
      <c r="G122" s="42">
        <f>E122*A122</f>
        <v>0</v>
      </c>
      <c r="H122" s="161" t="s">
        <v>55</v>
      </c>
      <c r="I122" s="159"/>
      <c r="J122" s="48"/>
      <c r="K122" s="159" t="s">
        <v>6</v>
      </c>
      <c r="L122" s="159"/>
      <c r="M122" s="159"/>
      <c r="N122" s="48"/>
      <c r="O122" s="48"/>
      <c r="P122" s="48"/>
      <c r="Q122" s="124" t="s">
        <v>181</v>
      </c>
    </row>
    <row r="123" spans="1:17" s="79" customFormat="1" ht="26" customHeight="1">
      <c r="A123" s="75"/>
      <c r="B123" s="109" t="s">
        <v>86</v>
      </c>
      <c r="C123" s="25" t="s">
        <v>75</v>
      </c>
      <c r="D123" s="6">
        <v>1400</v>
      </c>
      <c r="E123" s="35">
        <v>39</v>
      </c>
      <c r="F123" s="66">
        <f t="shared" ref="F123" si="61">D123/1000*A123</f>
        <v>0</v>
      </c>
      <c r="G123" s="42">
        <f>E123*A123</f>
        <v>0</v>
      </c>
      <c r="H123" s="161" t="s">
        <v>55</v>
      </c>
      <c r="I123" s="159"/>
      <c r="K123" s="159" t="s">
        <v>6</v>
      </c>
      <c r="L123" s="159"/>
      <c r="M123" s="159"/>
      <c r="Q123" s="124" t="s">
        <v>181</v>
      </c>
    </row>
    <row r="124" spans="1:17" s="79" customFormat="1" ht="26" customHeight="1">
      <c r="A124" s="75"/>
      <c r="B124" s="109" t="s">
        <v>293</v>
      </c>
      <c r="C124" s="25" t="s">
        <v>75</v>
      </c>
      <c r="D124" s="6">
        <v>1400</v>
      </c>
      <c r="E124" s="35">
        <v>39</v>
      </c>
      <c r="F124" s="66">
        <f t="shared" ref="F124" si="62">D124/1000*A124</f>
        <v>0</v>
      </c>
      <c r="G124" s="42">
        <f t="shared" ref="G124" si="63">E124*A124</f>
        <v>0</v>
      </c>
      <c r="H124" s="161" t="s">
        <v>55</v>
      </c>
      <c r="I124" s="159"/>
      <c r="K124" s="159" t="s">
        <v>6</v>
      </c>
      <c r="L124" s="159"/>
      <c r="M124" s="159"/>
      <c r="Q124" s="124" t="s">
        <v>181</v>
      </c>
    </row>
    <row r="125" spans="1:17" s="123" customFormat="1" ht="26" customHeight="1">
      <c r="A125" s="75"/>
      <c r="B125" s="109" t="s">
        <v>216</v>
      </c>
      <c r="C125" s="25" t="s">
        <v>310</v>
      </c>
      <c r="D125" s="6">
        <v>1400</v>
      </c>
      <c r="E125" s="35">
        <v>42</v>
      </c>
      <c r="F125" s="102">
        <f t="shared" ref="F125:F128" si="64">D125/1000*A125</f>
        <v>0</v>
      </c>
      <c r="G125" s="42">
        <f>E125*A125</f>
        <v>0</v>
      </c>
      <c r="H125" s="161" t="s">
        <v>55</v>
      </c>
      <c r="I125" s="159"/>
      <c r="K125" s="159" t="s">
        <v>6</v>
      </c>
      <c r="L125" s="159"/>
      <c r="M125" s="159"/>
      <c r="Q125" s="124" t="s">
        <v>181</v>
      </c>
    </row>
    <row r="126" spans="1:17" s="131" customFormat="1" ht="26" customHeight="1">
      <c r="A126" s="75"/>
      <c r="B126" s="133" t="s">
        <v>221</v>
      </c>
      <c r="C126" s="25" t="s">
        <v>75</v>
      </c>
      <c r="D126" s="6">
        <v>1400</v>
      </c>
      <c r="E126" s="35">
        <v>65</v>
      </c>
      <c r="F126" s="102">
        <f t="shared" si="64"/>
        <v>0</v>
      </c>
      <c r="G126" s="42">
        <f>E126*A126</f>
        <v>0</v>
      </c>
      <c r="H126" s="161" t="s">
        <v>55</v>
      </c>
      <c r="I126" s="162"/>
      <c r="K126" s="159" t="s">
        <v>6</v>
      </c>
      <c r="L126" s="159"/>
      <c r="M126" s="159"/>
      <c r="N126" s="134"/>
    </row>
    <row r="127" spans="1:17" s="131" customFormat="1" ht="26" customHeight="1">
      <c r="A127" s="75"/>
      <c r="B127" s="133" t="s">
        <v>220</v>
      </c>
      <c r="C127" s="25" t="s">
        <v>75</v>
      </c>
      <c r="D127" s="6">
        <v>1400</v>
      </c>
      <c r="E127" s="35">
        <v>70</v>
      </c>
      <c r="F127" s="102">
        <f t="shared" si="64"/>
        <v>0</v>
      </c>
      <c r="G127" s="42">
        <f>E127*A127</f>
        <v>0</v>
      </c>
      <c r="H127" s="161" t="s">
        <v>55</v>
      </c>
      <c r="I127" s="162"/>
      <c r="K127" s="159" t="s">
        <v>6</v>
      </c>
      <c r="L127" s="159"/>
      <c r="M127" s="159"/>
    </row>
    <row r="128" spans="1:17" s="123" customFormat="1" ht="26" customHeight="1">
      <c r="A128" s="75"/>
      <c r="B128" s="133" t="s">
        <v>241</v>
      </c>
      <c r="C128" s="25" t="s">
        <v>75</v>
      </c>
      <c r="D128" s="6">
        <v>1400</v>
      </c>
      <c r="E128" s="35">
        <v>75</v>
      </c>
      <c r="F128" s="102">
        <f t="shared" si="64"/>
        <v>0</v>
      </c>
      <c r="G128" s="42">
        <f>E128*A128</f>
        <v>0</v>
      </c>
      <c r="H128" s="161" t="s">
        <v>55</v>
      </c>
      <c r="I128" s="162"/>
      <c r="J128" s="131"/>
      <c r="K128" s="159" t="s">
        <v>6</v>
      </c>
      <c r="L128" s="159"/>
      <c r="M128" s="159"/>
      <c r="N128" s="134"/>
      <c r="Q128" s="124" t="s">
        <v>181</v>
      </c>
    </row>
    <row r="129" spans="1:17" s="65" customFormat="1" ht="26" customHeight="1">
      <c r="A129" s="75"/>
      <c r="B129" s="70" t="s">
        <v>333</v>
      </c>
      <c r="C129" s="4"/>
      <c r="D129" s="22"/>
      <c r="E129" s="36"/>
      <c r="F129" s="67"/>
      <c r="G129" s="26"/>
    </row>
    <row r="130" spans="1:17" ht="26" customHeight="1">
      <c r="A130" s="75"/>
      <c r="B130" s="149" t="s">
        <v>305</v>
      </c>
      <c r="C130" s="25" t="s">
        <v>109</v>
      </c>
      <c r="D130" s="6">
        <v>1400</v>
      </c>
      <c r="E130" s="35">
        <v>14.9</v>
      </c>
      <c r="F130" s="56">
        <f t="shared" si="47"/>
        <v>0</v>
      </c>
      <c r="G130" s="42">
        <f t="shared" ref="G130:G131" si="65">E130*A130</f>
        <v>0</v>
      </c>
      <c r="H130" s="161" t="s">
        <v>328</v>
      </c>
      <c r="I130" s="159"/>
      <c r="J130" s="48"/>
      <c r="K130" s="159" t="s">
        <v>326</v>
      </c>
      <c r="L130" s="159"/>
      <c r="M130" s="48"/>
      <c r="N130" s="48"/>
      <c r="O130" s="48"/>
      <c r="P130" s="48"/>
      <c r="Q130" s="124" t="s">
        <v>181</v>
      </c>
    </row>
    <row r="131" spans="1:17" ht="26" customHeight="1">
      <c r="A131" s="75"/>
      <c r="B131" s="68" t="s">
        <v>40</v>
      </c>
      <c r="C131" s="25" t="s">
        <v>109</v>
      </c>
      <c r="D131" s="6">
        <v>1400</v>
      </c>
      <c r="E131" s="69">
        <v>39</v>
      </c>
      <c r="F131" s="56">
        <f t="shared" si="47"/>
        <v>0</v>
      </c>
      <c r="G131" s="42">
        <f t="shared" si="65"/>
        <v>0</v>
      </c>
      <c r="H131" s="161" t="s">
        <v>328</v>
      </c>
      <c r="I131" s="159"/>
      <c r="J131" s="48"/>
      <c r="K131" s="159" t="s">
        <v>326</v>
      </c>
      <c r="L131" s="159"/>
      <c r="M131" s="48"/>
      <c r="N131" s="48"/>
      <c r="O131" s="48"/>
      <c r="P131" s="48"/>
      <c r="Q131" s="124" t="s">
        <v>181</v>
      </c>
    </row>
    <row r="132" spans="1:17" s="61" customFormat="1" ht="26" customHeight="1">
      <c r="A132" s="75"/>
      <c r="B132" s="7" t="s">
        <v>150</v>
      </c>
      <c r="C132" s="25" t="s">
        <v>302</v>
      </c>
      <c r="D132" s="6">
        <v>1400</v>
      </c>
      <c r="E132" s="35">
        <v>24.9</v>
      </c>
      <c r="F132" s="56">
        <f>D132/1000*A132</f>
        <v>0</v>
      </c>
      <c r="G132" s="42">
        <f t="shared" ref="G132:G134" si="66">E132*A132</f>
        <v>0</v>
      </c>
      <c r="H132" s="62" t="s">
        <v>74</v>
      </c>
      <c r="I132"/>
      <c r="J132"/>
      <c r="K132" s="65" t="s">
        <v>206</v>
      </c>
      <c r="L132"/>
      <c r="M132" s="65"/>
      <c r="Q132" s="124" t="s">
        <v>181</v>
      </c>
    </row>
    <row r="133" spans="1:17" s="61" customFormat="1" ht="26" customHeight="1">
      <c r="A133" s="75"/>
      <c r="B133" s="147" t="s">
        <v>3</v>
      </c>
      <c r="C133" s="25" t="s">
        <v>91</v>
      </c>
      <c r="D133" s="6">
        <v>1400</v>
      </c>
      <c r="E133" s="35">
        <v>45</v>
      </c>
      <c r="F133" s="56">
        <f t="shared" si="47"/>
        <v>0</v>
      </c>
      <c r="G133" s="42">
        <f t="shared" si="66"/>
        <v>0</v>
      </c>
      <c r="H133" s="61" t="s">
        <v>149</v>
      </c>
      <c r="K133" s="64" t="s">
        <v>206</v>
      </c>
      <c r="L133"/>
      <c r="Q133" s="124" t="s">
        <v>181</v>
      </c>
    </row>
    <row r="134" spans="1:17" s="61" customFormat="1" ht="26" customHeight="1">
      <c r="A134" s="75"/>
      <c r="B134" s="68" t="s">
        <v>24</v>
      </c>
      <c r="C134" s="25" t="s">
        <v>91</v>
      </c>
      <c r="D134" s="6">
        <v>2800</v>
      </c>
      <c r="E134" s="69">
        <v>119</v>
      </c>
      <c r="F134" s="56">
        <f t="shared" si="47"/>
        <v>0</v>
      </c>
      <c r="G134" s="42">
        <f t="shared" si="66"/>
        <v>0</v>
      </c>
      <c r="H134" s="61" t="s">
        <v>149</v>
      </c>
      <c r="K134" s="64" t="s">
        <v>206</v>
      </c>
      <c r="L134"/>
      <c r="Q134" s="124" t="s">
        <v>181</v>
      </c>
    </row>
    <row r="135" spans="1:17" s="81" customFormat="1" ht="26" customHeight="1">
      <c r="A135" s="75"/>
      <c r="B135" s="70" t="s">
        <v>274</v>
      </c>
      <c r="C135" s="4"/>
      <c r="D135" s="22"/>
      <c r="E135" s="36"/>
      <c r="F135" s="67"/>
      <c r="G135" s="26"/>
    </row>
    <row r="136" spans="1:17" s="46" customFormat="1" ht="26" customHeight="1">
      <c r="A136" s="75"/>
      <c r="B136" s="7" t="s">
        <v>319</v>
      </c>
      <c r="C136" s="25" t="s">
        <v>224</v>
      </c>
      <c r="D136" s="6">
        <v>1400</v>
      </c>
      <c r="E136" s="35">
        <v>49</v>
      </c>
      <c r="F136" s="56">
        <f>D136/1000*A136</f>
        <v>0</v>
      </c>
      <c r="G136" s="42">
        <f>E136*A136</f>
        <v>0</v>
      </c>
      <c r="H136" s="161" t="s">
        <v>151</v>
      </c>
      <c r="I136" s="159"/>
      <c r="J136" s="48"/>
      <c r="K136" s="163" t="s">
        <v>73</v>
      </c>
      <c r="L136" s="163"/>
      <c r="M136" s="48"/>
      <c r="N136" s="48"/>
      <c r="O136" s="48"/>
      <c r="P136" s="48"/>
      <c r="Q136" s="124" t="s">
        <v>181</v>
      </c>
    </row>
    <row r="137" spans="1:17" s="82" customFormat="1" ht="26" customHeight="1">
      <c r="A137" s="75"/>
      <c r="B137" s="68" t="s">
        <v>144</v>
      </c>
      <c r="C137" s="25" t="s">
        <v>200</v>
      </c>
      <c r="D137" s="6">
        <v>800</v>
      </c>
      <c r="E137" s="35">
        <v>10</v>
      </c>
      <c r="F137" s="66">
        <f>D137/1000*A137</f>
        <v>0</v>
      </c>
      <c r="G137" s="42">
        <f>E137*A137</f>
        <v>0</v>
      </c>
      <c r="H137" s="161"/>
      <c r="I137" s="159"/>
      <c r="K137" s="163"/>
      <c r="L137" s="163"/>
      <c r="Q137" s="124" t="s">
        <v>181</v>
      </c>
    </row>
    <row r="138" spans="1:17" ht="26" customHeight="1">
      <c r="A138" s="75"/>
      <c r="B138" s="68" t="s">
        <v>54</v>
      </c>
      <c r="C138" s="25" t="s">
        <v>224</v>
      </c>
      <c r="D138" s="6">
        <v>3500</v>
      </c>
      <c r="E138" s="69">
        <v>149</v>
      </c>
      <c r="F138" s="56">
        <f>D138/1000*A138</f>
        <v>0</v>
      </c>
      <c r="G138" s="42">
        <f>E138*A138</f>
        <v>0</v>
      </c>
      <c r="H138" s="161" t="s">
        <v>151</v>
      </c>
      <c r="I138" s="159"/>
      <c r="J138" s="48"/>
      <c r="K138" s="163" t="s">
        <v>73</v>
      </c>
      <c r="L138" s="163"/>
      <c r="M138" s="48"/>
      <c r="N138" s="48"/>
      <c r="O138" s="48"/>
      <c r="P138" s="48"/>
      <c r="Q138" s="124" t="s">
        <v>181</v>
      </c>
    </row>
    <row r="139" spans="1:17" ht="26" customHeight="1">
      <c r="A139" s="75"/>
      <c r="B139" s="68" t="s">
        <v>117</v>
      </c>
      <c r="C139" s="25" t="s">
        <v>224</v>
      </c>
      <c r="D139" s="6">
        <v>7000</v>
      </c>
      <c r="E139" s="69">
        <v>299</v>
      </c>
      <c r="F139" s="56">
        <f>D139/1000*A139</f>
        <v>0</v>
      </c>
      <c r="G139" s="42">
        <f>E139*A139</f>
        <v>0</v>
      </c>
      <c r="H139" s="161" t="s">
        <v>151</v>
      </c>
      <c r="I139" s="159"/>
      <c r="J139" s="48"/>
      <c r="K139" s="163" t="s">
        <v>73</v>
      </c>
      <c r="L139" s="163"/>
      <c r="M139" s="48"/>
      <c r="N139" s="48"/>
      <c r="O139" s="48"/>
      <c r="P139" s="48"/>
      <c r="Q139" s="124" t="s">
        <v>181</v>
      </c>
    </row>
    <row r="140" spans="1:17" s="65" customFormat="1" ht="26" customHeight="1">
      <c r="A140" s="75"/>
      <c r="B140" s="70" t="s">
        <v>64</v>
      </c>
      <c r="C140" s="4"/>
      <c r="D140" s="22"/>
      <c r="E140" s="36"/>
      <c r="F140" s="67"/>
      <c r="G140" s="26"/>
    </row>
    <row r="141" spans="1:17" s="65" customFormat="1" ht="26" customHeight="1">
      <c r="A141" s="75"/>
      <c r="B141" s="149" t="s">
        <v>4</v>
      </c>
      <c r="C141" s="25" t="s">
        <v>30</v>
      </c>
      <c r="D141" s="6">
        <v>1400</v>
      </c>
      <c r="E141" s="35">
        <v>25</v>
      </c>
      <c r="F141" s="56">
        <f t="shared" ref="F141" si="67">D141/1000*A141</f>
        <v>0</v>
      </c>
      <c r="G141" s="42">
        <f t="shared" ref="G141" si="68">E141*A141</f>
        <v>0</v>
      </c>
      <c r="H141" s="65" t="s">
        <v>114</v>
      </c>
      <c r="K141" s="160" t="s">
        <v>350</v>
      </c>
      <c r="L141" s="160"/>
      <c r="M141" s="159" t="s">
        <v>191</v>
      </c>
      <c r="N141" s="159"/>
      <c r="Q141" s="124" t="s">
        <v>181</v>
      </c>
    </row>
    <row r="142" spans="1:17" ht="26" customHeight="1">
      <c r="A142" s="75"/>
      <c r="B142" s="4" t="s">
        <v>287</v>
      </c>
      <c r="C142" s="4" t="s">
        <v>228</v>
      </c>
      <c r="D142" s="22"/>
      <c r="E142" s="36"/>
      <c r="F142" s="27"/>
      <c r="G142" s="26"/>
      <c r="H142" s="48"/>
      <c r="I142" s="48"/>
      <c r="J142" s="48"/>
      <c r="K142" s="48"/>
      <c r="L142" s="48"/>
      <c r="M142" s="48"/>
      <c r="N142" s="48"/>
      <c r="O142" s="48"/>
      <c r="P142" s="48"/>
    </row>
    <row r="143" spans="1:17" ht="26" customHeight="1">
      <c r="A143" s="75"/>
      <c r="B143" s="6" t="s">
        <v>174</v>
      </c>
      <c r="C143" s="25" t="s">
        <v>75</v>
      </c>
      <c r="D143" s="6">
        <v>1400</v>
      </c>
      <c r="E143" s="35">
        <v>15.8</v>
      </c>
      <c r="F143" s="56">
        <f t="shared" si="47"/>
        <v>0</v>
      </c>
      <c r="G143" s="42">
        <f>E143*A143</f>
        <v>0</v>
      </c>
      <c r="H143" s="161" t="s">
        <v>286</v>
      </c>
      <c r="I143" s="159"/>
      <c r="J143" s="159"/>
      <c r="K143" s="159" t="s">
        <v>6</v>
      </c>
      <c r="L143" s="159"/>
      <c r="M143" s="159"/>
      <c r="N143" s="48"/>
      <c r="O143" s="48"/>
      <c r="P143" s="48"/>
      <c r="Q143" s="124" t="s">
        <v>181</v>
      </c>
    </row>
    <row r="144" spans="1:17" s="131" customFormat="1" ht="26" customHeight="1">
      <c r="A144" s="75"/>
      <c r="B144" s="133" t="s">
        <v>28</v>
      </c>
      <c r="C144" s="25" t="s">
        <v>75</v>
      </c>
      <c r="D144" s="6">
        <v>1000</v>
      </c>
      <c r="E144" s="35">
        <v>35</v>
      </c>
      <c r="F144" s="102">
        <f t="shared" ref="F144" si="69">D144/1000*A144</f>
        <v>0</v>
      </c>
      <c r="G144" s="42">
        <f>E144*A144</f>
        <v>0</v>
      </c>
      <c r="H144" s="161" t="s">
        <v>286</v>
      </c>
      <c r="I144" s="159"/>
      <c r="J144" s="159"/>
      <c r="K144" s="159" t="s">
        <v>6</v>
      </c>
      <c r="L144" s="159"/>
      <c r="M144" s="159"/>
      <c r="Q144" s="131" t="s">
        <v>181</v>
      </c>
    </row>
    <row r="145" spans="1:17" s="115" customFormat="1" ht="26" customHeight="1">
      <c r="A145" s="75"/>
      <c r="B145" s="6" t="s">
        <v>46</v>
      </c>
      <c r="C145" s="25" t="s">
        <v>189</v>
      </c>
      <c r="D145" s="6">
        <v>1400</v>
      </c>
      <c r="E145" s="35">
        <v>199</v>
      </c>
      <c r="F145" s="102">
        <f t="shared" ref="F145" si="70">D145/1000*A145</f>
        <v>0</v>
      </c>
      <c r="G145" s="42">
        <f>E145*A145</f>
        <v>0</v>
      </c>
      <c r="H145" s="161" t="s">
        <v>286</v>
      </c>
      <c r="I145" s="159"/>
      <c r="J145" s="159"/>
      <c r="K145" s="159" t="s">
        <v>145</v>
      </c>
      <c r="L145" s="159"/>
      <c r="M145" s="159" t="s">
        <v>191</v>
      </c>
      <c r="N145" s="159"/>
      <c r="Q145" s="124" t="s">
        <v>181</v>
      </c>
    </row>
    <row r="146" spans="1:17" ht="26" customHeight="1">
      <c r="A146" s="75"/>
      <c r="B146" s="4" t="s">
        <v>110</v>
      </c>
      <c r="C146" s="4" t="s">
        <v>254</v>
      </c>
      <c r="D146" s="22"/>
      <c r="E146" s="36"/>
      <c r="F146" s="27"/>
      <c r="G146" s="26"/>
      <c r="H146" s="48"/>
      <c r="I146" s="48"/>
      <c r="J146" s="48"/>
      <c r="K146" s="48"/>
      <c r="L146" s="48"/>
      <c r="M146" s="48"/>
      <c r="N146" s="48"/>
      <c r="O146" s="48"/>
      <c r="P146" s="48"/>
    </row>
    <row r="147" spans="1:17" ht="26" customHeight="1">
      <c r="A147" s="75"/>
      <c r="B147" s="6" t="s">
        <v>205</v>
      </c>
      <c r="C147" s="25" t="s">
        <v>135</v>
      </c>
      <c r="D147" s="6">
        <v>1600</v>
      </c>
      <c r="E147" s="35">
        <v>18.899999999999999</v>
      </c>
      <c r="F147" s="56">
        <f t="shared" ref="F147:F158" si="71">D147/1000*A147</f>
        <v>0</v>
      </c>
      <c r="G147" s="42">
        <f>E147*A147</f>
        <v>0</v>
      </c>
      <c r="H147" s="161" t="s">
        <v>11</v>
      </c>
      <c r="I147" s="159"/>
      <c r="J147" s="48"/>
      <c r="K147" s="159" t="s">
        <v>145</v>
      </c>
      <c r="L147" s="159"/>
      <c r="M147" s="159" t="s">
        <v>191</v>
      </c>
      <c r="N147" s="159"/>
      <c r="O147" s="48"/>
      <c r="P147" s="48"/>
      <c r="Q147" s="124" t="s">
        <v>181</v>
      </c>
    </row>
    <row r="148" spans="1:17" ht="25" customHeight="1">
      <c r="A148" s="75"/>
      <c r="B148" s="147" t="s">
        <v>56</v>
      </c>
      <c r="C148" s="25" t="s">
        <v>75</v>
      </c>
      <c r="D148" s="6">
        <v>1600</v>
      </c>
      <c r="E148" s="35">
        <v>35</v>
      </c>
      <c r="F148" s="56">
        <f t="shared" si="71"/>
        <v>0</v>
      </c>
      <c r="G148" s="42">
        <f>E148*A148</f>
        <v>0</v>
      </c>
      <c r="H148" s="161" t="s">
        <v>11</v>
      </c>
      <c r="I148" s="159"/>
      <c r="J148" s="48"/>
      <c r="K148" s="159" t="s">
        <v>6</v>
      </c>
      <c r="L148" s="159"/>
      <c r="M148" s="159"/>
      <c r="N148" s="48"/>
      <c r="O148" s="48"/>
      <c r="P148" s="48"/>
      <c r="Q148" s="124" t="s">
        <v>181</v>
      </c>
    </row>
    <row r="149" spans="1:17" s="43" customFormat="1" ht="26" customHeight="1">
      <c r="A149" s="75"/>
      <c r="B149" s="6" t="s">
        <v>79</v>
      </c>
      <c r="C149" s="25" t="s">
        <v>75</v>
      </c>
      <c r="D149" s="6">
        <v>1600</v>
      </c>
      <c r="E149" s="35">
        <v>35</v>
      </c>
      <c r="F149" s="56">
        <f t="shared" si="71"/>
        <v>0</v>
      </c>
      <c r="G149" s="42">
        <f>E149*A149</f>
        <v>0</v>
      </c>
      <c r="H149" s="161" t="s">
        <v>11</v>
      </c>
      <c r="I149" s="159"/>
      <c r="J149" s="48"/>
      <c r="K149" s="159" t="s">
        <v>6</v>
      </c>
      <c r="L149" s="159"/>
      <c r="M149" s="159"/>
      <c r="N149" s="48"/>
      <c r="O149" s="48"/>
      <c r="P149" s="48"/>
      <c r="Q149" s="124" t="s">
        <v>181</v>
      </c>
    </row>
    <row r="150" spans="1:17" s="57" customFormat="1" ht="26" customHeight="1">
      <c r="A150" s="75"/>
      <c r="B150" s="7" t="s">
        <v>159</v>
      </c>
      <c r="C150" s="25" t="s">
        <v>247</v>
      </c>
      <c r="D150" s="6">
        <v>1600</v>
      </c>
      <c r="E150" s="35">
        <v>39</v>
      </c>
      <c r="F150" s="56">
        <f t="shared" si="71"/>
        <v>0</v>
      </c>
      <c r="G150" s="42">
        <f>E150*A150</f>
        <v>0</v>
      </c>
      <c r="H150" s="161" t="s">
        <v>166</v>
      </c>
      <c r="I150" s="159"/>
      <c r="K150" s="159" t="s">
        <v>294</v>
      </c>
      <c r="L150" s="159"/>
      <c r="M150" s="159"/>
      <c r="Q150" s="124" t="s">
        <v>181</v>
      </c>
    </row>
    <row r="151" spans="1:17" s="57" customFormat="1" ht="26" customHeight="1">
      <c r="A151" s="75"/>
      <c r="B151" s="6" t="s">
        <v>279</v>
      </c>
      <c r="C151" s="25" t="s">
        <v>247</v>
      </c>
      <c r="D151" s="6">
        <v>1600</v>
      </c>
      <c r="E151" s="35">
        <v>45</v>
      </c>
      <c r="F151" s="56">
        <f t="shared" ref="F151" si="72">D151/1000*A151</f>
        <v>0</v>
      </c>
      <c r="G151" s="42">
        <f>E151*A151</f>
        <v>0</v>
      </c>
      <c r="H151" s="161" t="s">
        <v>166</v>
      </c>
      <c r="I151" s="159"/>
      <c r="K151" s="159" t="s">
        <v>294</v>
      </c>
      <c r="L151" s="159"/>
      <c r="M151" s="159"/>
      <c r="Q151" s="124" t="s">
        <v>181</v>
      </c>
    </row>
    <row r="152" spans="1:17" s="43" customFormat="1" ht="26" customHeight="1">
      <c r="A152" s="75"/>
      <c r="B152" s="8" t="s">
        <v>269</v>
      </c>
      <c r="C152" s="28" t="s">
        <v>153</v>
      </c>
      <c r="D152" s="18"/>
      <c r="E152" s="37"/>
      <c r="F152" s="20"/>
      <c r="G152" s="20"/>
      <c r="H152" s="48"/>
      <c r="I152" s="48"/>
      <c r="J152" s="48"/>
      <c r="K152" s="48"/>
      <c r="L152" s="48"/>
      <c r="M152" s="48"/>
      <c r="N152" s="48"/>
      <c r="O152" s="48"/>
      <c r="P152" s="48"/>
    </row>
    <row r="153" spans="1:17" ht="26" customHeight="1">
      <c r="A153" s="75"/>
      <c r="B153" s="6" t="s">
        <v>132</v>
      </c>
      <c r="C153" s="25"/>
      <c r="D153" s="6">
        <v>0</v>
      </c>
      <c r="E153" s="35">
        <v>5</v>
      </c>
      <c r="F153" s="56">
        <f t="shared" si="71"/>
        <v>0</v>
      </c>
      <c r="G153" s="42">
        <f>E153*A153</f>
        <v>0</v>
      </c>
      <c r="H153" s="48"/>
      <c r="I153" s="48"/>
      <c r="J153" s="48"/>
      <c r="K153" s="48"/>
      <c r="L153" s="48"/>
      <c r="M153" s="48"/>
      <c r="N153" s="48"/>
      <c r="O153" s="48"/>
      <c r="P153" s="48"/>
    </row>
    <row r="154" spans="1:17" ht="26" customHeight="1">
      <c r="A154" s="75"/>
      <c r="B154" s="6" t="s">
        <v>179</v>
      </c>
      <c r="C154" s="25"/>
      <c r="D154" s="6">
        <v>0</v>
      </c>
      <c r="E154" s="35">
        <v>10</v>
      </c>
      <c r="F154" s="56">
        <f t="shared" si="71"/>
        <v>0</v>
      </c>
      <c r="G154" s="42">
        <f t="shared" ref="G154:G158" si="73">E154*A154</f>
        <v>0</v>
      </c>
      <c r="H154" s="48"/>
      <c r="I154" s="48"/>
      <c r="J154" s="48"/>
      <c r="K154" s="48"/>
      <c r="L154" s="48"/>
      <c r="M154" s="48"/>
      <c r="N154" s="48"/>
      <c r="O154" s="48"/>
      <c r="P154" s="48"/>
    </row>
    <row r="155" spans="1:17" ht="26" customHeight="1">
      <c r="A155" s="75"/>
      <c r="B155" s="6" t="s">
        <v>61</v>
      </c>
      <c r="C155" s="25"/>
      <c r="D155" s="6">
        <v>0</v>
      </c>
      <c r="E155" s="35">
        <v>25</v>
      </c>
      <c r="F155" s="56">
        <f t="shared" si="71"/>
        <v>0</v>
      </c>
      <c r="G155" s="42">
        <f t="shared" si="73"/>
        <v>0</v>
      </c>
      <c r="H155" s="48"/>
      <c r="I155" s="48"/>
      <c r="J155" s="48"/>
      <c r="K155" s="48"/>
      <c r="L155" s="48"/>
      <c r="M155" s="48"/>
      <c r="N155" s="48"/>
      <c r="O155" s="48"/>
      <c r="P155" s="48"/>
    </row>
    <row r="156" spans="1:17" ht="26" customHeight="1">
      <c r="A156" s="75"/>
      <c r="B156" s="6" t="s">
        <v>62</v>
      </c>
      <c r="C156" s="25"/>
      <c r="D156" s="6">
        <v>0</v>
      </c>
      <c r="E156" s="35">
        <v>50</v>
      </c>
      <c r="F156" s="56">
        <f t="shared" si="71"/>
        <v>0</v>
      </c>
      <c r="G156" s="42">
        <f t="shared" si="73"/>
        <v>0</v>
      </c>
      <c r="H156" s="48"/>
      <c r="I156" s="48"/>
      <c r="J156" s="48"/>
      <c r="K156" s="48"/>
      <c r="L156" s="48"/>
      <c r="M156" s="48"/>
      <c r="N156" s="48"/>
      <c r="O156" s="48"/>
      <c r="P156" s="48"/>
    </row>
    <row r="157" spans="1:17" ht="26" customHeight="1">
      <c r="A157" s="75"/>
      <c r="B157" s="6" t="s">
        <v>252</v>
      </c>
      <c r="C157" s="25"/>
      <c r="D157" s="6">
        <v>0</v>
      </c>
      <c r="E157" s="35">
        <v>100</v>
      </c>
      <c r="F157" s="56">
        <f t="shared" si="71"/>
        <v>0</v>
      </c>
      <c r="G157" s="42">
        <f t="shared" si="73"/>
        <v>0</v>
      </c>
      <c r="H157" s="48"/>
      <c r="I157" s="48"/>
      <c r="J157" s="48"/>
      <c r="K157" s="48"/>
      <c r="L157" s="48"/>
      <c r="M157" s="48"/>
      <c r="N157" s="48"/>
      <c r="O157" s="48"/>
      <c r="P157" s="48"/>
    </row>
    <row r="158" spans="1:17" ht="23" customHeight="1">
      <c r="A158" s="75"/>
      <c r="B158" s="6" t="s">
        <v>253</v>
      </c>
      <c r="C158" s="25"/>
      <c r="D158" s="6">
        <v>0</v>
      </c>
      <c r="E158" s="35">
        <v>200</v>
      </c>
      <c r="F158" s="56">
        <f t="shared" si="71"/>
        <v>0</v>
      </c>
      <c r="G158" s="42">
        <f t="shared" si="73"/>
        <v>0</v>
      </c>
      <c r="H158" s="48"/>
      <c r="I158" s="48"/>
      <c r="J158" s="48"/>
      <c r="K158" s="48"/>
      <c r="L158" s="48"/>
      <c r="M158" s="48"/>
      <c r="N158" s="48"/>
      <c r="O158" s="48"/>
      <c r="P158" s="48"/>
    </row>
    <row r="159" spans="1:17" ht="20">
      <c r="A159" s="76">
        <f>SUM(A19:A158)</f>
        <v>0</v>
      </c>
      <c r="B159" s="29" t="s">
        <v>288</v>
      </c>
      <c r="C159" s="29"/>
      <c r="D159" s="29"/>
      <c r="E159" s="29"/>
      <c r="F159" s="30">
        <f>SUM(F19:F158)</f>
        <v>0</v>
      </c>
      <c r="G159" s="31">
        <f>SUM(G19:G158)</f>
        <v>0</v>
      </c>
      <c r="H159" s="48"/>
      <c r="I159" s="48"/>
      <c r="J159" s="48"/>
      <c r="K159" s="48"/>
      <c r="L159" s="48"/>
      <c r="M159" s="48"/>
      <c r="N159" s="48"/>
      <c r="O159" s="48"/>
      <c r="P159" s="48"/>
    </row>
    <row r="160" spans="1:17" ht="22" customHeight="1">
      <c r="A160" s="90"/>
      <c r="B160" s="14"/>
      <c r="C160" s="39" t="s">
        <v>120</v>
      </c>
      <c r="D160" s="1"/>
      <c r="E160" s="38">
        <v>25</v>
      </c>
      <c r="F160" s="48" t="s">
        <v>14</v>
      </c>
      <c r="G160" s="42"/>
      <c r="H160" s="58" t="s">
        <v>311</v>
      </c>
      <c r="I160" s="59"/>
      <c r="J160" s="48"/>
      <c r="K160" s="48"/>
      <c r="L160" s="48"/>
      <c r="M160" s="48"/>
      <c r="N160" s="48"/>
      <c r="O160" s="48"/>
      <c r="P160" s="48"/>
    </row>
    <row r="161" spans="1:16" ht="25" customHeight="1">
      <c r="A161" s="16"/>
      <c r="B161" s="48"/>
      <c r="C161" s="39" t="s">
        <v>116</v>
      </c>
      <c r="D161" s="1"/>
      <c r="E161" s="38">
        <v>9.9</v>
      </c>
      <c r="F161" s="48" t="s">
        <v>14</v>
      </c>
      <c r="G161" s="42"/>
      <c r="H161" s="57" t="s">
        <v>312</v>
      </c>
      <c r="I161" s="48"/>
      <c r="J161" s="48"/>
      <c r="K161" s="48"/>
      <c r="L161" s="48"/>
      <c r="M161" s="48"/>
      <c r="N161" s="48"/>
      <c r="O161" s="48"/>
      <c r="P161" s="48"/>
    </row>
    <row r="162" spans="1:16" s="32" customFormat="1" ht="24" customHeight="1">
      <c r="A162" s="48"/>
      <c r="B162" s="48"/>
      <c r="C162" s="48"/>
      <c r="D162" s="48"/>
      <c r="E162" s="48"/>
      <c r="F162" s="40" t="s">
        <v>288</v>
      </c>
      <c r="G162" s="42">
        <f>G159+G160+G161</f>
        <v>0</v>
      </c>
      <c r="H162" s="161" t="s">
        <v>107</v>
      </c>
      <c r="I162" s="159"/>
      <c r="J162" s="48"/>
      <c r="K162" s="48"/>
      <c r="L162" s="48"/>
      <c r="M162" s="48"/>
      <c r="N162" s="48"/>
      <c r="O162" s="48"/>
      <c r="P162" s="48"/>
    </row>
    <row r="163" spans="1:16">
      <c r="A163" s="48"/>
      <c r="B163" s="83" t="s">
        <v>53</v>
      </c>
      <c r="C163" s="15" t="s">
        <v>12</v>
      </c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</row>
    <row r="164" spans="1:16">
      <c r="A164" s="53">
        <v>0</v>
      </c>
      <c r="B164" s="32"/>
      <c r="C164" s="32"/>
      <c r="D164" s="32">
        <v>230</v>
      </c>
      <c r="E164" s="54">
        <v>26</v>
      </c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ht="23">
      <c r="A165" s="48"/>
      <c r="B165" s="48" t="s">
        <v>184</v>
      </c>
      <c r="C165" s="33" t="s">
        <v>32</v>
      </c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</row>
    <row r="166" spans="1:16">
      <c r="A166" s="48"/>
      <c r="B166" s="55" t="s">
        <v>52</v>
      </c>
      <c r="C166" s="165" t="s">
        <v>278</v>
      </c>
      <c r="D166" s="165"/>
      <c r="E166" s="165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</row>
    <row r="167" spans="1:16">
      <c r="A167" s="48"/>
      <c r="B167" s="48"/>
      <c r="C167" s="34" t="s">
        <v>127</v>
      </c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</row>
    <row r="168" spans="1:16">
      <c r="A168" s="48"/>
      <c r="B168" s="48" t="s">
        <v>134</v>
      </c>
      <c r="C168" s="34" t="s">
        <v>52</v>
      </c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</row>
    <row r="169" spans="1:16">
      <c r="A169" s="48"/>
      <c r="B169" s="34" t="s">
        <v>329</v>
      </c>
      <c r="C169" s="55" t="s">
        <v>27</v>
      </c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</row>
    <row r="170" spans="1:16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</row>
    <row r="171" spans="1:16">
      <c r="A171" s="48"/>
      <c r="B171" s="159" t="s">
        <v>248</v>
      </c>
      <c r="C171" s="159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</row>
    <row r="172" spans="1:16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1:16">
      <c r="A173" s="48"/>
      <c r="B173" s="164" t="s">
        <v>118</v>
      </c>
      <c r="C173" s="164"/>
      <c r="D173" s="12"/>
      <c r="E173" s="12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</row>
    <row r="174" spans="1:16">
      <c r="A174" s="16" t="s">
        <v>119</v>
      </c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</row>
    <row r="175" spans="1:16">
      <c r="A175" s="16" t="s">
        <v>119</v>
      </c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</row>
    <row r="176" spans="1:16">
      <c r="A176" s="16" t="s">
        <v>119</v>
      </c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</row>
    <row r="177" spans="1:16">
      <c r="A177" s="16" t="s">
        <v>119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</row>
    <row r="178" spans="1:16">
      <c r="A178" s="16" t="s">
        <v>119</v>
      </c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</row>
    <row r="179" spans="1:16">
      <c r="A179" s="16" t="s">
        <v>119</v>
      </c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</row>
    <row r="180" spans="1:16">
      <c r="A180" s="16" t="s">
        <v>119</v>
      </c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</row>
    <row r="181" spans="1:16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</row>
    <row r="182" spans="1:16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</row>
    <row r="183" spans="1:16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</row>
    <row r="184" spans="1:16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</row>
    <row r="185" spans="1:16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</row>
    <row r="186" spans="1:16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</row>
    <row r="187" spans="1:16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</row>
    <row r="188" spans="1:16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</row>
    <row r="189" spans="1:16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</row>
    <row r="190" spans="1:16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</row>
    <row r="191" spans="1:16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</row>
    <row r="192" spans="1:16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</row>
    <row r="193" spans="1:16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</row>
    <row r="194" spans="1:16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</row>
    <row r="195" spans="1:16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</row>
    <row r="196" spans="1:16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1:16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</row>
    <row r="198" spans="1:16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1:16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1:16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1:16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</row>
    <row r="202" spans="1:16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1:16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</row>
    <row r="204" spans="1:16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</row>
    <row r="205" spans="1:16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1:16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</row>
    <row r="207" spans="1:16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1:16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</row>
    <row r="209" spans="1:16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1:16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</row>
    <row r="211" spans="1:16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</row>
    <row r="212" spans="1:16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</row>
  </sheetData>
  <mergeCells count="156">
    <mergeCell ref="L25:N25"/>
    <mergeCell ref="L21:N21"/>
    <mergeCell ref="L70:N70"/>
    <mergeCell ref="L76:N76"/>
    <mergeCell ref="L77:N77"/>
    <mergeCell ref="L63:M63"/>
    <mergeCell ref="L74:N74"/>
    <mergeCell ref="L43:N43"/>
    <mergeCell ref="L55:N55"/>
    <mergeCell ref="L47:N47"/>
    <mergeCell ref="L46:N46"/>
    <mergeCell ref="L48:N48"/>
    <mergeCell ref="L40:N40"/>
    <mergeCell ref="L29:N29"/>
    <mergeCell ref="F2:H2"/>
    <mergeCell ref="F8:H8"/>
    <mergeCell ref="F9:H9"/>
    <mergeCell ref="F7:H7"/>
    <mergeCell ref="F6:H6"/>
    <mergeCell ref="F5:H5"/>
    <mergeCell ref="L20:N20"/>
    <mergeCell ref="F4:H4"/>
    <mergeCell ref="F3:H3"/>
    <mergeCell ref="K85:L85"/>
    <mergeCell ref="H42:J42"/>
    <mergeCell ref="L78:N78"/>
    <mergeCell ref="L79:N79"/>
    <mergeCell ref="L27:N27"/>
    <mergeCell ref="L28:N28"/>
    <mergeCell ref="L31:P31"/>
    <mergeCell ref="L35:N35"/>
    <mergeCell ref="L36:N36"/>
    <mergeCell ref="L30:N30"/>
    <mergeCell ref="L33:N33"/>
    <mergeCell ref="L42:N42"/>
    <mergeCell ref="L41:N41"/>
    <mergeCell ref="L34:N34"/>
    <mergeCell ref="L54:N54"/>
    <mergeCell ref="H29:J29"/>
    <mergeCell ref="K90:L90"/>
    <mergeCell ref="K91:L91"/>
    <mergeCell ref="K92:L92"/>
    <mergeCell ref="K87:L87"/>
    <mergeCell ref="M87:N87"/>
    <mergeCell ref="K84:L84"/>
    <mergeCell ref="L57:N57"/>
    <mergeCell ref="Q49:R49"/>
    <mergeCell ref="L50:N50"/>
    <mergeCell ref="L80:N80"/>
    <mergeCell ref="L81:N81"/>
    <mergeCell ref="L72:N72"/>
    <mergeCell ref="L71:N71"/>
    <mergeCell ref="L52:N52"/>
    <mergeCell ref="L51:N51"/>
    <mergeCell ref="L61:N61"/>
    <mergeCell ref="L62:N62"/>
    <mergeCell ref="L75:N75"/>
    <mergeCell ref="L69:N69"/>
    <mergeCell ref="L66:N66"/>
    <mergeCell ref="L67:N67"/>
    <mergeCell ref="L64:M64"/>
    <mergeCell ref="L56:N56"/>
    <mergeCell ref="L60:N60"/>
    <mergeCell ref="K100:L100"/>
    <mergeCell ref="H102:J102"/>
    <mergeCell ref="K102:M102"/>
    <mergeCell ref="H103:J103"/>
    <mergeCell ref="H105:J105"/>
    <mergeCell ref="K105:L105"/>
    <mergeCell ref="H108:J108"/>
    <mergeCell ref="K108:L108"/>
    <mergeCell ref="K109:L109"/>
    <mergeCell ref="H109:J109"/>
    <mergeCell ref="M103:N103"/>
    <mergeCell ref="H104:J104"/>
    <mergeCell ref="K104:L104"/>
    <mergeCell ref="K94:L94"/>
    <mergeCell ref="K95:L95"/>
    <mergeCell ref="H123:I123"/>
    <mergeCell ref="K123:M123"/>
    <mergeCell ref="H124:I124"/>
    <mergeCell ref="K124:M124"/>
    <mergeCell ref="H119:I119"/>
    <mergeCell ref="K119:M119"/>
    <mergeCell ref="H117:I117"/>
    <mergeCell ref="M104:N104"/>
    <mergeCell ref="K116:M116"/>
    <mergeCell ref="K112:M112"/>
    <mergeCell ref="H106:J106"/>
    <mergeCell ref="K106:L106"/>
    <mergeCell ref="M106:N106"/>
    <mergeCell ref="K120:M120"/>
    <mergeCell ref="K118:M118"/>
    <mergeCell ref="K117:M117"/>
    <mergeCell ref="H120:I120"/>
    <mergeCell ref="K115:M115"/>
    <mergeCell ref="H116:I116"/>
    <mergeCell ref="H99:J99"/>
    <mergeCell ref="K99:L99"/>
    <mergeCell ref="H100:J100"/>
    <mergeCell ref="K131:L131"/>
    <mergeCell ref="H121:I121"/>
    <mergeCell ref="H136:I136"/>
    <mergeCell ref="K136:L136"/>
    <mergeCell ref="H148:I148"/>
    <mergeCell ref="K148:M148"/>
    <mergeCell ref="H145:J145"/>
    <mergeCell ref="K145:L145"/>
    <mergeCell ref="M145:N145"/>
    <mergeCell ref="K143:M143"/>
    <mergeCell ref="H138:I138"/>
    <mergeCell ref="K138:L138"/>
    <mergeCell ref="H147:I147"/>
    <mergeCell ref="K147:L147"/>
    <mergeCell ref="M147:N147"/>
    <mergeCell ref="H143:J143"/>
    <mergeCell ref="H144:J144"/>
    <mergeCell ref="K144:M144"/>
    <mergeCell ref="H137:I137"/>
    <mergeCell ref="K137:L137"/>
    <mergeCell ref="H139:I139"/>
    <mergeCell ref="K121:M121"/>
    <mergeCell ref="B173:C173"/>
    <mergeCell ref="H149:I149"/>
    <mergeCell ref="K149:M149"/>
    <mergeCell ref="H162:I162"/>
    <mergeCell ref="C166:E166"/>
    <mergeCell ref="B171:C171"/>
    <mergeCell ref="H150:I150"/>
    <mergeCell ref="K150:M150"/>
    <mergeCell ref="H151:I151"/>
    <mergeCell ref="K151:M151"/>
    <mergeCell ref="Q21:R21"/>
    <mergeCell ref="K141:L141"/>
    <mergeCell ref="M141:N141"/>
    <mergeCell ref="K122:M122"/>
    <mergeCell ref="H128:I128"/>
    <mergeCell ref="K128:M128"/>
    <mergeCell ref="H126:I126"/>
    <mergeCell ref="K126:M126"/>
    <mergeCell ref="H127:I127"/>
    <mergeCell ref="K127:M127"/>
    <mergeCell ref="H130:I130"/>
    <mergeCell ref="K130:L130"/>
    <mergeCell ref="H122:I122"/>
    <mergeCell ref="H125:I125"/>
    <mergeCell ref="K125:M125"/>
    <mergeCell ref="K103:L103"/>
    <mergeCell ref="K139:L139"/>
    <mergeCell ref="H112:I112"/>
    <mergeCell ref="M105:N105"/>
    <mergeCell ref="H114:I114"/>
    <mergeCell ref="K114:M114"/>
    <mergeCell ref="H115:I115"/>
    <mergeCell ref="H118:I118"/>
    <mergeCell ref="H131:I131"/>
  </mergeCells>
  <phoneticPr fontId="1" type="noConversion"/>
  <hyperlinks>
    <hyperlink ref="B166" r:id="rId1"/>
    <hyperlink ref="C169" r:id="rId2"/>
  </hyperlinks>
  <pageMargins left="0.70866141732283472" right="0.70866141732283472" top="0.74803149606299213" bottom="0.74803149606299213" header="0.31496062992125984" footer="0.31496062992125984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lehayim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ouanounou</dc:creator>
  <cp:lastModifiedBy>admin</cp:lastModifiedBy>
  <cp:lastPrinted>2020-10-22T10:49:49Z</cp:lastPrinted>
  <dcterms:created xsi:type="dcterms:W3CDTF">2018-03-06T20:48:36Z</dcterms:created>
  <dcterms:modified xsi:type="dcterms:W3CDTF">2021-05-10T15:42:35Z</dcterms:modified>
</cp:coreProperties>
</file>