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140" yWindow="1160" windowWidth="47200" windowHeight="26460" tabRatio="500"/>
  </bookViews>
  <sheets>
    <sheet name="Sheet2" sheetId="2" r:id="rId1"/>
  </sheets>
  <definedNames>
    <definedName name="_xlnm.Print_Area" localSheetId="0">Sheet2!$A$17:$B$201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2" i="2"/>
  <c r="G209"/>
  <c r="F209"/>
  <c r="A209"/>
  <c r="G208"/>
  <c r="F208"/>
  <c r="G207"/>
  <c r="F207"/>
  <c r="G206"/>
  <c r="F206"/>
  <c r="G205"/>
  <c r="F205"/>
  <c r="G204"/>
  <c r="F204"/>
  <c r="G203"/>
  <c r="F203"/>
  <c r="G201"/>
  <c r="F201"/>
  <c r="G200"/>
  <c r="F200"/>
  <c r="G199"/>
  <c r="F199"/>
  <c r="G198"/>
  <c r="F198"/>
  <c r="G197"/>
  <c r="F197"/>
  <c r="G195"/>
  <c r="F195"/>
  <c r="G194"/>
  <c r="F194"/>
  <c r="G193"/>
  <c r="F193"/>
  <c r="G191"/>
  <c r="F191"/>
  <c r="G190"/>
  <c r="F190"/>
  <c r="G189"/>
  <c r="F189"/>
  <c r="G187"/>
  <c r="F187"/>
  <c r="G186"/>
  <c r="F186"/>
  <c r="G185"/>
  <c r="F185"/>
  <c r="G184"/>
  <c r="F184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0"/>
  <c r="F150"/>
  <c r="G147"/>
  <c r="F147"/>
  <c r="G146"/>
  <c r="F146"/>
  <c r="G145"/>
  <c r="F145"/>
  <c r="G143"/>
  <c r="F143"/>
  <c r="G142"/>
  <c r="F142"/>
  <c r="G141"/>
  <c r="F141"/>
  <c r="G140"/>
  <c r="F140"/>
  <c r="G139"/>
  <c r="F139"/>
  <c r="G137"/>
  <c r="F137"/>
  <c r="G136"/>
  <c r="F136"/>
  <c r="G135"/>
  <c r="F135"/>
  <c r="G134"/>
  <c r="F134"/>
  <c r="G133"/>
  <c r="F133"/>
  <c r="G132"/>
  <c r="F132"/>
  <c r="G128"/>
  <c r="F128"/>
  <c r="G127"/>
  <c r="F127"/>
  <c r="G125"/>
  <c r="F125"/>
  <c r="G124"/>
  <c r="F124"/>
  <c r="G123"/>
  <c r="F123"/>
  <c r="G122"/>
  <c r="F122"/>
  <c r="G121"/>
  <c r="F121"/>
  <c r="G119"/>
  <c r="F119"/>
  <c r="G118"/>
  <c r="F118"/>
  <c r="G117"/>
  <c r="F117"/>
  <c r="G114"/>
  <c r="F114"/>
  <c r="G112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G101"/>
  <c r="F101"/>
  <c r="G99"/>
  <c r="F99"/>
  <c r="G98"/>
  <c r="F98"/>
  <c r="G95"/>
  <c r="F95"/>
  <c r="G94"/>
  <c r="F94"/>
  <c r="G93"/>
  <c r="F93"/>
  <c r="G92"/>
  <c r="F92"/>
  <c r="F91"/>
  <c r="G90"/>
  <c r="F90"/>
  <c r="F89"/>
  <c r="G88"/>
  <c r="F88"/>
  <c r="G87"/>
  <c r="F87"/>
  <c r="G86"/>
  <c r="F86"/>
  <c r="G85"/>
  <c r="F85"/>
  <c r="G83"/>
  <c r="F83"/>
  <c r="G82"/>
  <c r="F82"/>
  <c r="G81"/>
  <c r="F81"/>
  <c r="G80"/>
  <c r="F80"/>
  <c r="G78"/>
  <c r="F78"/>
  <c r="G77"/>
  <c r="F77"/>
  <c r="G75"/>
  <c r="F75"/>
  <c r="G74"/>
  <c r="F74"/>
  <c r="G72"/>
  <c r="F72"/>
  <c r="G71"/>
  <c r="F71"/>
  <c r="G70"/>
  <c r="F70"/>
  <c r="G69"/>
  <c r="F69"/>
  <c r="G68"/>
  <c r="F68"/>
  <c r="G65"/>
  <c r="F65"/>
  <c r="G64"/>
  <c r="F64"/>
  <c r="G63"/>
  <c r="F63"/>
  <c r="G62"/>
  <c r="F62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</calcChain>
</file>

<file path=xl/sharedStrings.xml><?xml version="1.0" encoding="utf-8"?>
<sst xmlns="http://schemas.openxmlformats.org/spreadsheetml/2006/main" count="980" uniqueCount="451">
  <si>
    <t>Lubavitch - Afyat Israël - PARVE</t>
  </si>
  <si>
    <t>AOC Champagne, France</t>
  </si>
  <si>
    <r>
      <t xml:space="preserve">Chianti Classico Gran Selezione 2012, Terra di Seta - Magnum 1.5lt </t>
    </r>
    <r>
      <rPr>
        <b/>
        <strike/>
        <sz val="14"/>
        <color indexed="50"/>
        <rFont val="Georgia"/>
      </rPr>
      <t>Bio</t>
    </r>
  </si>
  <si>
    <t xml:space="preserve">Carpaccio de Bœuf </t>
    <phoneticPr fontId="1" type="noConversion"/>
  </si>
  <si>
    <t>NB: votre commande de viande peut varier jusqu'à 15% en poids + ou -</t>
  </si>
  <si>
    <r>
      <t xml:space="preserve">Galil Yiron 2017 </t>
    </r>
    <r>
      <rPr>
        <sz val="14"/>
        <color indexed="10"/>
        <rFont val="Georgia"/>
      </rPr>
      <t>- New! Top wine</t>
    </r>
  </si>
  <si>
    <t>BOUTARGUE</t>
  </si>
  <si>
    <t>Forfait livraison Canton de Genève</t>
  </si>
  <si>
    <t>Kalb-steak (schnitzel) x 6</t>
  </si>
  <si>
    <t>Rindfleischwange</t>
  </si>
  <si>
    <t>T-Bone steak Mit Bein</t>
    <phoneticPr fontId="1" type="noConversion"/>
  </si>
  <si>
    <t>Paleron</t>
  </si>
  <si>
    <t>Epaule d'agneau avec os</t>
  </si>
  <si>
    <t>Les Roches de Yon-Figeac 2017, Saint-Emilion Grand Cru</t>
  </si>
  <si>
    <t>Filet de poulet - schnitzel</t>
  </si>
  <si>
    <t>Parguit (Cuisse sans peau, ni os)</t>
  </si>
  <si>
    <t>Ch'hita Lubavitch</t>
  </si>
  <si>
    <t>Surgelé, Prêt à cuire</t>
  </si>
  <si>
    <t>RAV don Yoel Levi &amp; OK</t>
  </si>
  <si>
    <r>
      <t xml:space="preserve">Marseille, France - </t>
    </r>
    <r>
      <rPr>
        <b/>
        <i/>
        <sz val="14"/>
        <color indexed="10"/>
        <rFont val="Georgia"/>
      </rPr>
      <t>Top product!</t>
    </r>
    <phoneticPr fontId="1" type="noConversion"/>
  </si>
  <si>
    <t>VIN</t>
  </si>
  <si>
    <t>Wein</t>
  </si>
  <si>
    <t>Apéritif</t>
  </si>
  <si>
    <t>Steaks surprise (escalopes) de veau x 6</t>
  </si>
  <si>
    <t>Jarret de veau sans os</t>
  </si>
  <si>
    <t>Rôti de Bœuf</t>
  </si>
  <si>
    <t>GLATT - Ch'hita Lubavitch</t>
  </si>
  <si>
    <t>Apéritif, pizza, pasta. Dessert</t>
  </si>
  <si>
    <t>Côte de Bœuf à l'os - env 900g</t>
  </si>
  <si>
    <t>TOTAL</t>
  </si>
  <si>
    <t>Rav Sekbach</t>
  </si>
  <si>
    <t>Apéritif, Cocktails</t>
  </si>
  <si>
    <t>40°, Cognac, France</t>
  </si>
  <si>
    <t>Volaille : France, Hungary &amp; Poland</t>
  </si>
  <si>
    <t>Haute-Judée, Israël</t>
  </si>
  <si>
    <r>
      <t xml:space="preserve">Château Trijet 2019, </t>
    </r>
    <r>
      <rPr>
        <b/>
        <sz val="14"/>
        <color indexed="50"/>
        <rFont val="Georgia"/>
      </rPr>
      <t>Certifié Bio</t>
    </r>
    <r>
      <rPr>
        <sz val="14"/>
        <rFont val="Georgia"/>
      </rPr>
      <t>, Bordeaux</t>
    </r>
    <phoneticPr fontId="1" type="noConversion"/>
  </si>
  <si>
    <t>Surgelé, Prêt à cuire</t>
  </si>
  <si>
    <t>California, USA</t>
  </si>
  <si>
    <t>Panier de 5.-</t>
  </si>
  <si>
    <t>Bulletin de commande</t>
  </si>
  <si>
    <t>Inscrivez-vous à la newsletter!</t>
  </si>
  <si>
    <t>Gamaret de Genève 2015 Réserve - Magnum 1.5l</t>
  </si>
  <si>
    <t>Côte de Bœuf, grillades</t>
  </si>
  <si>
    <t>EPICERIE</t>
  </si>
  <si>
    <t>Feige Schnaps</t>
  </si>
  <si>
    <t>Cuisse de canard / 250-300g</t>
    <phoneticPr fontId="1" type="noConversion"/>
  </si>
  <si>
    <t xml:space="preserve">Bourgogne Pinot Noir 2018, Magnum 1.5lit, Vignoble Dampt Frères </t>
  </si>
  <si>
    <t>Apéritif, pizza, pasta</t>
  </si>
  <si>
    <t>AGNEAU</t>
  </si>
  <si>
    <t>Lamm</t>
  </si>
  <si>
    <t>Israël</t>
  </si>
  <si>
    <t>Straßburger "Knack" x8</t>
  </si>
  <si>
    <t>Joue de Bœuf</t>
  </si>
  <si>
    <r>
      <t>Chablis Grand Cru Les Preuses 2018, Vignoble Dampt Frères</t>
    </r>
    <r>
      <rPr>
        <sz val="14"/>
        <color indexed="10"/>
        <rFont val="Georgia"/>
      </rPr>
      <t xml:space="preserve"> - Top QPR!</t>
    </r>
  </si>
  <si>
    <r>
      <t xml:space="preserve">Château Saint-Corbian 2016, Saint-Estèphe </t>
    </r>
    <r>
      <rPr>
        <sz val="14"/>
        <color indexed="10"/>
        <rFont val="Georgia"/>
      </rPr>
      <t xml:space="preserve"> - Top QPR!</t>
    </r>
  </si>
  <si>
    <t>K: Glatt Lamehadrine (Ch'hita Chabad)</t>
  </si>
  <si>
    <t>http://www.lehayim.ch/?p=5210</t>
  </si>
  <si>
    <t>Entrecôte N°2 x2</t>
  </si>
  <si>
    <t>Federstück ohne Bein</t>
  </si>
  <si>
    <t>France</t>
  </si>
  <si>
    <t>Poulet-Schnitzel (Brust)</t>
  </si>
  <si>
    <t xml:space="preserve">indiquer X dans la case jaune choisie/put X in the yellow </t>
  </si>
  <si>
    <t>Panier de 10.-</t>
  </si>
  <si>
    <t>Domaine du Castel - Petit Castel 2018</t>
  </si>
  <si>
    <r>
      <t>Echo de Roses Camille 2015, Pomerol, Bordeaux</t>
    </r>
    <r>
      <rPr>
        <sz val="14"/>
        <color indexed="10"/>
        <rFont val="Georgia"/>
      </rPr>
      <t xml:space="preserve">  - Top QPR!</t>
    </r>
  </si>
  <si>
    <t>Merguez de Bœuf 1kg</t>
  </si>
  <si>
    <r>
      <t xml:space="preserve">Boukha BOKOBSA "Eau de vie de Figues" - Prestige - 70cl - </t>
    </r>
    <r>
      <rPr>
        <b/>
        <sz val="14"/>
        <color indexed="8"/>
        <rFont val="Georgia"/>
        <family val="1"/>
      </rPr>
      <t>NEW!</t>
    </r>
  </si>
  <si>
    <r>
      <t xml:space="preserve">Yarden Bar'on Vineyard Cabernet-Sauvignon 2016 - </t>
    </r>
    <r>
      <rPr>
        <sz val="14"/>
        <color indexed="10"/>
        <rFont val="Georgia"/>
      </rPr>
      <t>New! Top wine</t>
    </r>
  </si>
  <si>
    <t>Rôti ficelé (1Kg)</t>
  </si>
  <si>
    <t>SOLIDARITE (don anonyme pour la tzedaka)</t>
  </si>
  <si>
    <r>
      <t xml:space="preserve">Boukha BOKOBSA "Eau de vie de Figues" - Silver - 70cl - </t>
    </r>
    <r>
      <rPr>
        <b/>
        <sz val="14"/>
        <color indexed="8"/>
        <rFont val="Georgia"/>
        <family val="1"/>
      </rPr>
      <t>NEW!</t>
    </r>
  </si>
  <si>
    <t>Yarden Syrah 2017</t>
  </si>
  <si>
    <t>Kalb-Zunge</t>
  </si>
  <si>
    <t>Poulet Schenkel</t>
  </si>
  <si>
    <t>Tournedos Rossini, Grill</t>
  </si>
  <si>
    <t>Apéritif, fromages, poissons</t>
  </si>
  <si>
    <t>CHF</t>
  </si>
  <si>
    <t>Côtes d'agneau (env 1 Kg)</t>
  </si>
  <si>
    <t>contact@lehayim.ch</t>
  </si>
  <si>
    <t>Mini Chaussons aux pommes x 10</t>
  </si>
  <si>
    <t>Mini Apfeltasche x10</t>
  </si>
  <si>
    <t>Kosher Le Pessah all year long!</t>
  </si>
  <si>
    <t>Espana</t>
  </si>
  <si>
    <t>TAVA HADA PILPETA - Des produits Hot!</t>
    <phoneticPr fontId="1" type="noConversion"/>
  </si>
  <si>
    <t>Hot products!</t>
    <phoneticPr fontId="1" type="noConversion"/>
  </si>
  <si>
    <t>Set COMPLET TAVA (harissa 100g, Crème citron, Tapenade, cajou, Huile)</t>
    <phoneticPr fontId="1" type="noConversion"/>
  </si>
  <si>
    <t>Osso Bucco, grillades</t>
  </si>
  <si>
    <t>Château Grand Puy Ducasse 2018, Grand Cru Classé Pauillac</t>
  </si>
  <si>
    <t>Listrac-Médoc AOC, France</t>
  </si>
  <si>
    <r>
      <t>Black Angus entrecôte 3-400g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</si>
  <si>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>Martini &amp; Pastis</t>
  </si>
  <si>
    <t>Hackfleisch 500g</t>
  </si>
  <si>
    <t>Blanc</t>
  </si>
  <si>
    <t>Italia IGP</t>
  </si>
  <si>
    <t>GLATT - Rabbinat Loubavitch de France</t>
    <phoneticPr fontId="1" type="noConversion"/>
  </si>
  <si>
    <t>France</t>
    <phoneticPr fontId="1" type="noConversion"/>
  </si>
  <si>
    <t>Chevalier de Lascombes 2017, Margaux</t>
  </si>
  <si>
    <r>
      <t>Arak BOKOBSA "Eau de vie de Figues anisée" - 70cl</t>
    </r>
    <r>
      <rPr>
        <b/>
        <sz val="14"/>
        <color indexed="8"/>
        <rFont val="Georgia"/>
        <family val="1"/>
      </rPr>
      <t xml:space="preserve"> - NEW!</t>
    </r>
  </si>
  <si>
    <t>Tapenade noire à l'Harissa Premium TAVA HADA PILPETA, 95g</t>
    <phoneticPr fontId="1" type="noConversion"/>
  </si>
  <si>
    <t>Truthahn-Rollbraten (Rot Fleish)</t>
  </si>
  <si>
    <t>Haxen ohne Bein</t>
  </si>
  <si>
    <t>Sauvignon Blanc, Bordeaux AOP, France</t>
  </si>
  <si>
    <r>
      <t>Black Angus Steak Fillet 2-300g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</si>
  <si>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>Hermon Moscato (légèrement mousseux et doux)</t>
  </si>
  <si>
    <t>Carpaccio</t>
  </si>
  <si>
    <t>Côtes de Provence AOC, France</t>
  </si>
  <si>
    <t>Genève</t>
  </si>
  <si>
    <t>Dinde</t>
  </si>
  <si>
    <t>C.P.</t>
  </si>
  <si>
    <t xml:space="preserve">Rav Weinberger, Rav Teichman &amp; OU </t>
  </si>
  <si>
    <t>Osso Buco (tranche de jarret à l'os)</t>
  </si>
  <si>
    <t>B de Sainte Béatrice 2020, MAGNUM  1.5 litres</t>
  </si>
  <si>
    <t>Saint-Julien AOC, Bordeaux, France</t>
  </si>
  <si>
    <r>
      <t xml:space="preserve">BOULANGERIE / PATISSERIE - (PARVE) </t>
    </r>
    <r>
      <rPr>
        <b/>
        <sz val="14"/>
        <color indexed="57"/>
        <rFont val="Georgia"/>
      </rPr>
      <t>- NEW !!!</t>
    </r>
  </si>
  <si>
    <t>Viandes nobles</t>
  </si>
  <si>
    <r>
      <t xml:space="preserve">Saucisses de Strasbourg "Knack" x8 - 400g - </t>
    </r>
    <r>
      <rPr>
        <b/>
        <sz val="14"/>
        <color indexed="8"/>
        <rFont val="Georgia"/>
        <family val="1"/>
      </rPr>
      <t>NEW!!!</t>
    </r>
  </si>
  <si>
    <t>Rinds Carpaccio</t>
  </si>
  <si>
    <t>Rav Oyerbach, Tiberias - OK</t>
  </si>
  <si>
    <t>Rav Kahn</t>
  </si>
  <si>
    <t>Canard</t>
    <phoneticPr fontId="1" type="noConversion"/>
  </si>
  <si>
    <t>Ente</t>
    <phoneticPr fontId="1" type="noConversion"/>
  </si>
  <si>
    <t>Enten-Brust</t>
    <phoneticPr fontId="1" type="noConversion"/>
  </si>
  <si>
    <r>
      <t xml:space="preserve">La vie en Rose 2020, by Château Roubine Cru Classé, </t>
    </r>
    <r>
      <rPr>
        <sz val="14"/>
        <color indexed="10"/>
        <rFont val="Georgia"/>
      </rPr>
      <t>JEROBOAM 600cl - 6 litres !</t>
    </r>
    <phoneticPr fontId="1" type="noConversion"/>
  </si>
  <si>
    <t>Champagne Bonnet-Ponson 1er Cru, non dosé (Extra Brut)</t>
  </si>
  <si>
    <t>Aceto Balsamico di Modena (500ml)</t>
  </si>
  <si>
    <t>Shomer Ahi - Le Gardien de mon  frère</t>
  </si>
  <si>
    <t>Rot</t>
  </si>
  <si>
    <t>Donuts x6 (6 Aromen)</t>
  </si>
  <si>
    <r>
      <t xml:space="preserve">Yarden 2T (Touriga National/Tinta Cao) 2016 - </t>
    </r>
    <r>
      <rPr>
        <sz val="14"/>
        <color indexed="10"/>
        <rFont val="Georgia"/>
      </rPr>
      <t>New! Top wine</t>
    </r>
  </si>
  <si>
    <t>Jumeau</t>
  </si>
  <si>
    <r>
      <t>Black Angus T-Bone steak Ohne Bein 7-900g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</si>
  <si>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 xml:space="preserve">Asado "Ribs"avec os - Travers de Bœuf </t>
    <phoneticPr fontId="1" type="noConversion"/>
  </si>
  <si>
    <t>Galil Viognier 2017 puis 2020</t>
    <phoneticPr fontId="1" type="noConversion"/>
  </si>
  <si>
    <t>Filet de poulet Fumé - 142g</t>
    <phoneticPr fontId="1" type="noConversion"/>
  </si>
  <si>
    <t>Montagne St-Emilion AOC, Bordeaux, France</t>
  </si>
  <si>
    <t>K pessah</t>
  </si>
  <si>
    <t>NON</t>
  </si>
  <si>
    <t>Kalb Pastrami</t>
  </si>
  <si>
    <t>VIANDE</t>
  </si>
  <si>
    <t>Fleisch</t>
  </si>
  <si>
    <t>Kalb Hamburger 150g x 2</t>
  </si>
  <si>
    <t>T-Bone steak Mit Bein</t>
  </si>
  <si>
    <t>Rav Kahn</t>
  </si>
  <si>
    <r>
      <t>BLACK ANGUS</t>
    </r>
    <r>
      <rPr>
        <strike/>
        <sz val="14"/>
        <rFont val="Georgia"/>
      </rPr>
      <t xml:space="preserve"> Entrecôte - 3-400g</t>
    </r>
    <phoneticPr fontId="1" type="noConversion"/>
  </si>
  <si>
    <t>Joue de Veau</t>
  </si>
  <si>
    <t>Bäckerei / Konditorei - (PARVE)</t>
  </si>
  <si>
    <t>Commande minimale = 199.- CHF Hors livraison</t>
  </si>
  <si>
    <t>Yarden T2 - Porto Style 2014 -  50cl - NEW Top dessert wine!</t>
  </si>
  <si>
    <t>Yarden Sauvignon Blanc 2019</t>
  </si>
  <si>
    <r>
      <t xml:space="preserve">Yarden Malbec 2016 - </t>
    </r>
    <r>
      <rPr>
        <sz val="14"/>
        <color indexed="10"/>
        <rFont val="Georgia"/>
      </rPr>
      <t>New! Top wine</t>
    </r>
  </si>
  <si>
    <t>Filet de dinde - env 1.2kg</t>
  </si>
  <si>
    <t>Mini Pains aux raisins x 10</t>
  </si>
  <si>
    <t>Mini Suisses x 10</t>
  </si>
  <si>
    <t>Pomerol AOC, Bordeaux, France</t>
  </si>
  <si>
    <t>Cuisses de poulet entières (x2)</t>
  </si>
  <si>
    <t>T-Bone steak Ohne Bein</t>
    <phoneticPr fontId="1" type="noConversion"/>
  </si>
  <si>
    <t>Minimal order 199 CHF, delivery not included</t>
  </si>
  <si>
    <t>Grill, Mijoté</t>
  </si>
  <si>
    <t>K Beth Din Paris &amp; OU</t>
  </si>
  <si>
    <t>Rôti, Mijoté</t>
  </si>
  <si>
    <t>Kalbfleischwange</t>
  </si>
  <si>
    <t>Grill, mijoté</t>
  </si>
  <si>
    <r>
      <t>Boukha BOKOBSA "Eau de vie de Figues" - Originale - 70cl</t>
    </r>
    <r>
      <rPr>
        <b/>
        <sz val="14"/>
        <color indexed="8"/>
        <rFont val="Georgia"/>
        <family val="1"/>
      </rPr>
      <t xml:space="preserve"> - NEW!</t>
    </r>
  </si>
  <si>
    <t>Badatz Beth Yossef</t>
  </si>
  <si>
    <r>
      <t>Chablis 1er Cru Côte de Léchet 2017, Vignoble Dampt Frères</t>
    </r>
    <r>
      <rPr>
        <sz val="14"/>
        <color indexed="10"/>
        <rFont val="Georgia"/>
      </rPr>
      <t xml:space="preserve"> - Top QPR!</t>
    </r>
  </si>
  <si>
    <t>Poulet Brust Filet</t>
  </si>
  <si>
    <t>Mijoté</t>
  </si>
  <si>
    <t>Champagne Bonnet-Ponson 1er Cru</t>
  </si>
  <si>
    <t>Italia</t>
  </si>
  <si>
    <t>Terrine, grill</t>
  </si>
  <si>
    <t>Harissa Premium TAVA HADA PILPETTA, 100g</t>
    <phoneticPr fontId="1" type="noConversion"/>
  </si>
  <si>
    <t>Gamaret de Genève 2015 Réserve</t>
  </si>
  <si>
    <t>Mijoté, Gulash</t>
  </si>
  <si>
    <t>Bourguignon</t>
  </si>
  <si>
    <t>Ch'hita Lubavitch</t>
  </si>
  <si>
    <t>Gulash</t>
  </si>
  <si>
    <t>Boeuf, Veau &amp; Agneau : Italia, France, Poland</t>
  </si>
  <si>
    <t>Mittelbug Rollbraten PREMIUM</t>
  </si>
  <si>
    <t>Huile d'olive pimentée à l'Harissa Premium TAVA HADA PILPETA, 100ml</t>
    <phoneticPr fontId="1" type="noConversion"/>
  </si>
  <si>
    <t>Crème de Citron confit à l'Harissa Premium TAVA HADA PILPETA, 100g</t>
    <phoneticPr fontId="1" type="noConversion"/>
  </si>
  <si>
    <t>Apéritif</t>
    <phoneticPr fontId="1" type="noConversion"/>
  </si>
  <si>
    <t xml:space="preserve">Langue </t>
  </si>
  <si>
    <t>Panier de 200.-</t>
  </si>
  <si>
    <t>Mandeltorte</t>
  </si>
  <si>
    <t>Morceau</t>
  </si>
  <si>
    <t>Mini Trauben-Croissant x10</t>
  </si>
  <si>
    <t>Entrecôte N°1</t>
  </si>
  <si>
    <t>Yarden Merlot 2016</t>
  </si>
  <si>
    <t>Mardi</t>
  </si>
  <si>
    <t>parve</t>
  </si>
  <si>
    <r>
      <t xml:space="preserve">Toscana DOCG, Italia - </t>
    </r>
    <r>
      <rPr>
        <i/>
        <sz val="14"/>
        <color indexed="10"/>
        <rFont val="Georgia"/>
      </rPr>
      <t>Wood Case/Caisse Bois</t>
    </r>
  </si>
  <si>
    <t>Lubavitch - Afyat Israël - PARVE</t>
  </si>
  <si>
    <t>Pressé de Veau - 142g</t>
  </si>
  <si>
    <t>Geflügel</t>
  </si>
  <si>
    <t>B de Sainte Béatrice 2020, Côtes de Provence AOC</t>
    <phoneticPr fontId="1" type="noConversion"/>
  </si>
  <si>
    <t>Mini Pains au chocolat x 10</t>
  </si>
  <si>
    <t>NON</t>
  </si>
  <si>
    <t>Rav Rottenberg - Paris</t>
  </si>
  <si>
    <t>California, USA</t>
  </si>
  <si>
    <t>Demi Hallot x 4 (750g)</t>
  </si>
  <si>
    <t>Yarden Brut - Rosé  (mousseux sec)</t>
  </si>
  <si>
    <t>Rav Pinson</t>
  </si>
  <si>
    <t>Ris de Veau</t>
  </si>
  <si>
    <t>Pauillac AOC, Bordeaux, France</t>
  </si>
  <si>
    <t>Pavillon de Léoville Poyferré 2018, St Julien</t>
  </si>
  <si>
    <t>Veneto, Italia IGP</t>
  </si>
  <si>
    <t>Rav Weinberger, Rav Teichman &amp; OU</t>
  </si>
  <si>
    <t>BARON HERZOG Cabernet-Sauvignon 2018</t>
  </si>
  <si>
    <t>Shulter Mit Bein</t>
  </si>
  <si>
    <t>Jus de Raisin rouge "Lehayim" 1lit</t>
  </si>
  <si>
    <t>Apéritif, pizza, pasta, Dessert</t>
  </si>
  <si>
    <r>
      <t xml:space="preserve">Gamaret de Genève 2015 Réserve - Jeroboam 3l - </t>
    </r>
    <r>
      <rPr>
        <i/>
        <sz val="14"/>
        <color indexed="10"/>
        <rFont val="Georgia"/>
      </rPr>
      <t>caisse bois</t>
    </r>
  </si>
  <si>
    <t>Martini Blanc - 1 litre</t>
  </si>
  <si>
    <t>Martini Rouge - 1 litre</t>
  </si>
  <si>
    <t xml:space="preserve">Paleron XL </t>
    <phoneticPr fontId="1" type="noConversion"/>
  </si>
  <si>
    <r>
      <t>Black Angus Hamburger 150g x 2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</si>
  <si>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>Steak persillé - Bifteck</t>
  </si>
  <si>
    <t>Collier</t>
  </si>
  <si>
    <t>Mobile +41</t>
  </si>
  <si>
    <t>Mini Schweizer-Croissant x10</t>
  </si>
  <si>
    <t>VOLAILLE</t>
  </si>
  <si>
    <t>Mashzike hadass de Belz</t>
  </si>
  <si>
    <t>Lundi</t>
  </si>
  <si>
    <t>ALKOHOL</t>
  </si>
  <si>
    <t>Poulet entier (env 1.5 Kg)</t>
  </si>
  <si>
    <t>Gehackt ohne Bein</t>
  </si>
  <si>
    <t>Côte de veau avec os</t>
  </si>
  <si>
    <r>
      <t xml:space="preserve">Yarden Petit Verdot 2016  - </t>
    </r>
    <r>
      <rPr>
        <sz val="14"/>
        <color indexed="10"/>
        <rFont val="Georgia"/>
      </rPr>
      <t>New! Top wine</t>
    </r>
  </si>
  <si>
    <t>Badatz Beth Yossef</t>
  </si>
  <si>
    <t>Rosé</t>
  </si>
  <si>
    <t>Origine des viandes: EU</t>
  </si>
  <si>
    <t>2 distillations, 37.5°, France / Feige Schnaps</t>
  </si>
  <si>
    <t>Aceto Balsamico di Modena Riserva (250ml)</t>
  </si>
  <si>
    <t>Yarden Chardonnay 2019</t>
  </si>
  <si>
    <t>Tarte au chocolat - (750g - 8 parts)</t>
  </si>
  <si>
    <t>Israël</t>
  </si>
  <si>
    <t>Rôti "Rouge" de dinde - env 1.5kg</t>
  </si>
  <si>
    <t>Apéritif, charcuterie</t>
  </si>
  <si>
    <t>Poulet</t>
  </si>
  <si>
    <t>Galil Alon 2016</t>
  </si>
  <si>
    <t>Fleischvögel - Kalbsroulade (Mit Truthahn) x6</t>
  </si>
  <si>
    <t>Grill</t>
  </si>
  <si>
    <t>Galil Mountain Cabernet-Sauvignon 2018</t>
  </si>
  <si>
    <t>Livraison</t>
  </si>
  <si>
    <t>Merguez - Rindsbratwurst</t>
  </si>
  <si>
    <t>ALCOOL</t>
  </si>
  <si>
    <t>OUp</t>
  </si>
  <si>
    <t>Apéritif, digestif</t>
  </si>
  <si>
    <t>Kiddush</t>
  </si>
  <si>
    <t>Beth Din Strasbourg</t>
  </si>
  <si>
    <t>40°, France / Feige und anis Schnaps</t>
  </si>
  <si>
    <t>Langue de Veau</t>
  </si>
  <si>
    <t xml:space="preserve">Entrecôtes 1ère </t>
  </si>
  <si>
    <t>Nom</t>
  </si>
  <si>
    <t>Saint-Estèphe AOC, Bordeaux, France</t>
  </si>
  <si>
    <r>
      <t xml:space="preserve">Château Fourcas-Dupré 2018, Listrac-Médoc - </t>
    </r>
    <r>
      <rPr>
        <sz val="14"/>
        <color indexed="10"/>
        <rFont val="Georgia"/>
      </rPr>
      <t>Top QPR!</t>
    </r>
  </si>
  <si>
    <t>Adresse</t>
  </si>
  <si>
    <t>Doux/Dessert/Apéritif</t>
  </si>
  <si>
    <t>Email</t>
  </si>
  <si>
    <t>Suisse</t>
  </si>
  <si>
    <t>Poids Moyen (g)</t>
  </si>
  <si>
    <t>Mittelbug Rollbraten</t>
  </si>
  <si>
    <t>Food</t>
  </si>
  <si>
    <t>GLUTEN</t>
  </si>
  <si>
    <t>Rôti</t>
  </si>
  <si>
    <t>GLUTEN</t>
  </si>
  <si>
    <t>Surgelé, à décongeler</t>
  </si>
  <si>
    <t>Mini Schoko-Croissant x10</t>
  </si>
  <si>
    <r>
      <t>T-Bone steak Ohne Bein</t>
    </r>
    <r>
      <rPr>
        <b/>
        <i/>
        <sz val="14"/>
        <color indexed="10"/>
        <rFont val="Georgia"/>
      </rPr>
      <t xml:space="preserve"> - 5 weeks maturation!</t>
    </r>
    <phoneticPr fontId="1" type="noConversion"/>
  </si>
  <si>
    <t>Apéritif, poissons, volaille, veau</t>
  </si>
  <si>
    <t>Collier avec os</t>
  </si>
  <si>
    <t>Osso Bucco (Haxen Mit Bein x 2)</t>
  </si>
  <si>
    <t>Medaillon Tournedos Rossini</t>
  </si>
  <si>
    <t>Total kg</t>
  </si>
  <si>
    <t>HERZOG Linéage Cabernet-Sauvignon 2018</t>
  </si>
  <si>
    <r>
      <t xml:space="preserve">Carces en Provence, France </t>
    </r>
    <r>
      <rPr>
        <b/>
        <i/>
        <sz val="14"/>
        <color indexed="10"/>
        <rFont val="Georgia"/>
      </rPr>
      <t>- Top product!</t>
    </r>
    <phoneticPr fontId="1" type="noConversion"/>
  </si>
  <si>
    <r>
      <t>Carces en Provence, France</t>
    </r>
    <r>
      <rPr>
        <b/>
        <i/>
        <sz val="14"/>
        <color indexed="10"/>
        <rFont val="Georgia"/>
      </rPr>
      <t xml:space="preserve"> - Top product!</t>
    </r>
    <phoneticPr fontId="1" type="noConversion"/>
  </si>
  <si>
    <t>Mini Croissants x 10</t>
  </si>
  <si>
    <t>Mini Croissant x10</t>
  </si>
  <si>
    <r>
      <t xml:space="preserve">Yarden El Rom Vineyard 2016 - </t>
    </r>
    <r>
      <rPr>
        <sz val="14"/>
        <color indexed="10"/>
        <rFont val="Georgia"/>
      </rPr>
      <t>New! Top wine</t>
    </r>
  </si>
  <si>
    <t>Sauternes Château Guiraud 2000, 1er Grand Cru Classé</t>
  </si>
  <si>
    <t>Société</t>
  </si>
  <si>
    <t>Poulet-Pargit (ohne Bein, ohne Haut)</t>
  </si>
  <si>
    <t>Apéritif, Banquets, Rôti de Bœuf</t>
  </si>
  <si>
    <t>Carpaccio, Rosbeef, Apéritif, Fromages</t>
  </si>
  <si>
    <t>Bourgogne AOC, France</t>
  </si>
  <si>
    <t>Asado "Ribs"avec os - Travers de Veau</t>
  </si>
  <si>
    <t>So' Boutargue Premium moëlleuse (sans cire) - environ 100g</t>
    <phoneticPr fontId="1" type="noConversion"/>
  </si>
  <si>
    <t>Yarden Katzrin Chardonnay 2018  New!</t>
  </si>
  <si>
    <t>Galil Meron 2017</t>
  </si>
  <si>
    <r>
      <t xml:space="preserve">Chablis 1er Cru Côte de Léchet 2018, MAGNUM 1.5lit, Vignoble Dampt Frères </t>
    </r>
    <r>
      <rPr>
        <i/>
        <sz val="13"/>
        <color indexed="10"/>
        <rFont val="Georgia"/>
      </rPr>
      <t>-Top QPR!</t>
    </r>
  </si>
  <si>
    <t>Aceto Balsamico</t>
    <phoneticPr fontId="1" type="noConversion"/>
  </si>
  <si>
    <t>Grill, Hot Dog</t>
  </si>
  <si>
    <t>Jeudi</t>
  </si>
  <si>
    <t>Prosecco Bartenura (mousseux demi-sec)</t>
  </si>
  <si>
    <t>Panier de 25.-</t>
  </si>
  <si>
    <t>Panier de 50.-</t>
  </si>
  <si>
    <t>Plat de côte</t>
  </si>
  <si>
    <t>USA</t>
  </si>
  <si>
    <t>France</t>
  </si>
  <si>
    <r>
      <t>Chablis Bréchain 2017, Vignoble Dampt Frères</t>
    </r>
    <r>
      <rPr>
        <sz val="14"/>
        <color indexed="10"/>
        <rFont val="Georgia"/>
      </rPr>
      <t xml:space="preserve"> - Top QPR!</t>
    </r>
  </si>
  <si>
    <t>Tarte au citron meringuée - (750g - 8 parts)</t>
  </si>
  <si>
    <t>Tarte amandine - (750g - 8 parts)</t>
  </si>
  <si>
    <t>Tel : +41 78 690 01 22</t>
  </si>
  <si>
    <t>Rav Garelic Milano &amp; OU</t>
  </si>
  <si>
    <t>RECETTE</t>
  </si>
  <si>
    <t>Echo de Roses Camille 2014, MAGNUM 1.5lt, Pomerol, Bordeaux</t>
  </si>
  <si>
    <r>
      <t xml:space="preserve">Cognac Louis Royer VSOP - 70 cl - </t>
    </r>
    <r>
      <rPr>
        <b/>
        <sz val="14"/>
        <color indexed="8"/>
        <rFont val="Georgia"/>
        <family val="1"/>
      </rPr>
      <t>NEW!</t>
    </r>
  </si>
  <si>
    <t>Mijoté, couscous</t>
  </si>
  <si>
    <t>Mijoté</t>
  </si>
  <si>
    <t>45°, Marseille, France</t>
  </si>
  <si>
    <t>Salades</t>
  </si>
  <si>
    <t>Rav Sekbackh &amp; OU</t>
  </si>
  <si>
    <t>Grill</t>
  </si>
  <si>
    <t>Prénom</t>
  </si>
  <si>
    <t>Enten-Schenkel</t>
    <phoneticPr fontId="1" type="noConversion"/>
  </si>
  <si>
    <t>Kashrut</t>
  </si>
  <si>
    <t>Prix/kg</t>
  </si>
  <si>
    <t>Mercredi</t>
  </si>
  <si>
    <r>
      <t>Boukha BOKOBSA "Eau de vie de Figues" - Originale - 50cl</t>
    </r>
    <r>
      <rPr>
        <b/>
        <sz val="14"/>
        <color indexed="8"/>
        <rFont val="Georgia"/>
        <family val="1"/>
      </rPr>
      <t xml:space="preserve"> - NEW!</t>
    </r>
  </si>
  <si>
    <t>Poulet Ganz (1.5 Kg)</t>
  </si>
  <si>
    <t>Rôti ficelé (environ 1kg)</t>
  </si>
  <si>
    <t>Dessertwine</t>
  </si>
  <si>
    <t>Eau de vie</t>
  </si>
  <si>
    <t>Cognac</t>
  </si>
  <si>
    <t>Cognac</t>
  </si>
  <si>
    <t>Lammkoteletts</t>
  </si>
  <si>
    <t>Genève AOC, Suisse</t>
  </si>
  <si>
    <t>Kalbsbries</t>
  </si>
  <si>
    <t>K pessah</t>
  </si>
  <si>
    <t>K pessah</t>
  </si>
  <si>
    <t>Runder Bug</t>
  </si>
  <si>
    <t>Viandes Rôties, Grillades</t>
  </si>
  <si>
    <t>Traubensaft</t>
  </si>
  <si>
    <t>Merci de renvoyer ce bulletin dûment rempli à:</t>
  </si>
  <si>
    <t>Schaufelbug</t>
  </si>
  <si>
    <t>Total CHF</t>
  </si>
  <si>
    <t>Sauternes AOC, France</t>
  </si>
  <si>
    <t>5 distillations, 45°, France / Feige Schnaps</t>
  </si>
  <si>
    <r>
      <t>Bourgogne Tonnerre Chardonnay 2017, Vignoble Dampt Frères</t>
    </r>
    <r>
      <rPr>
        <sz val="14"/>
        <color indexed="10"/>
        <rFont val="Georgia"/>
      </rPr>
      <t xml:space="preserve"> - Top QPR!</t>
    </r>
    <phoneticPr fontId="1" type="noConversion"/>
  </si>
  <si>
    <r>
      <t xml:space="preserve">Bourgogne Pinot Noir 2018, Vignoble Dampt Frères </t>
    </r>
    <r>
      <rPr>
        <sz val="14"/>
        <color indexed="10"/>
        <rFont val="Georgia"/>
      </rPr>
      <t xml:space="preserve"> - Top QPR!</t>
    </r>
    <phoneticPr fontId="1" type="noConversion"/>
  </si>
  <si>
    <r>
      <t xml:space="preserve">Château Marquisat de Binet 2014, cuvée Abel - </t>
    </r>
    <r>
      <rPr>
        <sz val="14"/>
        <color indexed="10"/>
        <rFont val="Georgia"/>
      </rPr>
      <t>Top QPR!</t>
    </r>
  </si>
  <si>
    <t>So' Poudre - Râpé de Boutargue (pour assaisonnement) - Pôt de 50g</t>
  </si>
  <si>
    <t>So' Boutargue Premium moëlleuse (avec cire) - environ 200g</t>
  </si>
  <si>
    <t>Apéritif, avec pâtes, Salades, Boukha, etc.</t>
  </si>
  <si>
    <t>Truthahn-Schnitzel (Brust)</t>
  </si>
  <si>
    <t>Sparkling</t>
  </si>
  <si>
    <t>Steak Untererbug x 6</t>
  </si>
  <si>
    <t>Mevushal</t>
  </si>
  <si>
    <t>VEAU</t>
  </si>
  <si>
    <t>Kalb</t>
  </si>
  <si>
    <t>Entrecôtes 2ème</t>
  </si>
  <si>
    <t>TTC/incl. MsWT</t>
  </si>
  <si>
    <t>Hochrippe/Abgedeckter Rücken</t>
  </si>
  <si>
    <t>Champagne / Mousseux</t>
  </si>
  <si>
    <t>Apéritif, choucroute, Dessert</t>
  </si>
  <si>
    <t>Vendredi</t>
  </si>
  <si>
    <t>Nb</t>
  </si>
  <si>
    <t>Brochettes de Bœuf x 8</t>
  </si>
  <si>
    <t>Margaux AOC, Bordeaux, France</t>
  </si>
  <si>
    <t>Zitronentorte (Mit Baiserüberzug)</t>
  </si>
  <si>
    <r>
      <t xml:space="preserve">Un produit vous manque? Dites-le nous ici! </t>
    </r>
    <r>
      <rPr>
        <b/>
        <sz val="14"/>
        <color indexed="48"/>
        <rFont val="Georgia"/>
      </rPr>
      <t>Ask for new products!</t>
    </r>
  </si>
  <si>
    <t>type</t>
  </si>
  <si>
    <t>Lieferung Schweiz - Livraison en suisse</t>
  </si>
  <si>
    <t>Grill, Mijoté, Cholent, Dafina</t>
  </si>
  <si>
    <t>Hals ohne Bein</t>
  </si>
  <si>
    <t>Basse Côte</t>
  </si>
  <si>
    <t>Pastis de Marseille - 1 litre</t>
  </si>
  <si>
    <t>Violet = NEW PRODUCT!</t>
  </si>
  <si>
    <t>Ville</t>
  </si>
  <si>
    <t>Hals Mit Bein</t>
  </si>
  <si>
    <t>Grill</t>
  </si>
  <si>
    <t>Deutsch:</t>
  </si>
  <si>
    <t>GLATT - Ch'hita Lubavitch</t>
  </si>
  <si>
    <t>Château Les Riganes 2018, Blanc de Bordeaux (Sauvignon)</t>
  </si>
  <si>
    <t>Apéritif, Cocktails</t>
  </si>
  <si>
    <t>Rind</t>
  </si>
  <si>
    <r>
      <t>_</t>
    </r>
    <r>
      <rPr>
        <sz val="14"/>
        <color indexed="60"/>
        <rFont val="Georgia"/>
      </rPr>
      <t>Cordon Rouge, by WINEGROUP</t>
    </r>
  </si>
  <si>
    <t>Noix de Cajou à l'Harissa Premium TAVA HADA PILPETA, 95g</t>
    <phoneticPr fontId="1" type="noConversion"/>
  </si>
  <si>
    <r>
      <t xml:space="preserve">Cognac Louis Royer XO - 70 cl - </t>
    </r>
    <r>
      <rPr>
        <b/>
        <sz val="14"/>
        <color indexed="8"/>
        <rFont val="Georgia"/>
        <family val="1"/>
      </rPr>
      <t>NEW!</t>
    </r>
  </si>
  <si>
    <t>Apéritif</t>
  </si>
  <si>
    <t>merci d'indiquer à gauche ci-dessous le nombre de pièces par morceau</t>
  </si>
  <si>
    <t>Rinds Pastrami</t>
  </si>
  <si>
    <t>Gravée "g2"</t>
  </si>
  <si>
    <t>Rinds-Spiessli x8</t>
  </si>
  <si>
    <t>/delivery</t>
  </si>
  <si>
    <t>Rinds-Zunge</t>
  </si>
  <si>
    <t>1 distillation, 37.5°, France / Feige Schnaps</t>
  </si>
  <si>
    <t>Reste Suisse</t>
  </si>
  <si>
    <t>Truthahn</t>
  </si>
  <si>
    <t>Limite consommation</t>
  </si>
  <si>
    <t>Panier de 100.-</t>
  </si>
  <si>
    <t>Schaufelbug XL</t>
    <phoneticPr fontId="1" type="noConversion"/>
  </si>
  <si>
    <t>Harissa Premium TAVA HADA PILPETTA, 200g</t>
    <phoneticPr fontId="1" type="noConversion"/>
  </si>
  <si>
    <r>
      <t xml:space="preserve">Côte de Bœuf </t>
    </r>
    <r>
      <rPr>
        <sz val="14"/>
        <color indexed="10"/>
        <rFont val="Georgia"/>
      </rPr>
      <t>sans os</t>
    </r>
    <r>
      <rPr>
        <sz val="14"/>
        <rFont val="Georgia"/>
      </rPr>
      <t xml:space="preserve"> - env 700g</t>
    </r>
    <phoneticPr fontId="1" type="noConversion"/>
  </si>
  <si>
    <t>Caisse bois cadeau pour Gamaret de Genève 2015 Réserve 75cl</t>
  </si>
  <si>
    <t>Expéditions: 6, route des Jeunes - 1227 Carouge - Genève.</t>
  </si>
  <si>
    <t>BŒUF</t>
  </si>
  <si>
    <t>Donuts x 6 (arômes variés: vanille. Chocolat, café. Pistache, etc.)</t>
  </si>
  <si>
    <t>Tarte aux pommes - (750g - 8 parts)</t>
  </si>
  <si>
    <t>Hamburger 150g x 2</t>
  </si>
  <si>
    <t>Grill</t>
  </si>
  <si>
    <t>Château Les Riganes 2018, MAGNUM 1.5l (Coffret Bois)</t>
  </si>
  <si>
    <t>Please fill in the yellow column below the number of packages you need</t>
  </si>
  <si>
    <t>FROZEN</t>
  </si>
  <si>
    <r>
      <t xml:space="preserve">Steak Hâché de Bœuf (150g x 2) - </t>
    </r>
    <r>
      <rPr>
        <b/>
        <sz val="14"/>
        <color indexed="10"/>
        <rFont val="Georgia"/>
      </rPr>
      <t>AKTION, 24.90 au lieu de 26.90 CHF!!!</t>
    </r>
    <phoneticPr fontId="1" type="noConversion"/>
  </si>
  <si>
    <t>Rôti ficelé (environ 1.5 kg)</t>
    <phoneticPr fontId="1" type="noConversion"/>
  </si>
  <si>
    <r>
      <t>BLACK ANGUS</t>
    </r>
    <r>
      <rPr>
        <sz val="14"/>
        <rFont val="Georgia"/>
      </rPr>
      <t xml:space="preserve"> Côte de Bœuf à l'Os - 7-900g   </t>
    </r>
    <r>
      <rPr>
        <b/>
        <sz val="14"/>
        <color indexed="10"/>
        <rFont val="Georgia"/>
      </rPr>
      <t>NEW!!!</t>
    </r>
    <phoneticPr fontId="1" type="noConversion"/>
  </si>
  <si>
    <r>
      <t>BLACK ANGUS</t>
    </r>
    <r>
      <rPr>
        <sz val="14"/>
        <rFont val="Georgia"/>
      </rPr>
      <t xml:space="preserve"> Filet de steak - 3-400g</t>
    </r>
    <phoneticPr fontId="1" type="noConversion"/>
  </si>
  <si>
    <r>
      <t>BLACK ANGUS</t>
    </r>
    <r>
      <rPr>
        <sz val="14"/>
        <rFont val="Georgia"/>
      </rPr>
      <t xml:space="preserve"> Steak Hâché Hamburger 150g x2</t>
    </r>
    <phoneticPr fontId="1" type="noConversion"/>
  </si>
  <si>
    <r>
      <t>Médaillon de Tournedos Rossini</t>
    </r>
    <r>
      <rPr>
        <b/>
        <sz val="14"/>
        <color indexed="8"/>
        <rFont val="Georgia"/>
        <family val="1"/>
      </rPr>
      <t xml:space="preserve"> </t>
    </r>
    <r>
      <rPr>
        <sz val="14"/>
        <color indexed="8"/>
        <rFont val="Georgia"/>
        <family val="1"/>
      </rPr>
      <t>(env. 200g)</t>
    </r>
    <phoneticPr fontId="1" type="noConversion"/>
  </si>
  <si>
    <r>
      <t xml:space="preserve">Rôti ficelé dans la Noix </t>
    </r>
    <r>
      <rPr>
        <b/>
        <sz val="14"/>
        <rFont val="Georgia"/>
      </rPr>
      <t>PREMIUM</t>
    </r>
    <r>
      <rPr>
        <sz val="14"/>
        <rFont val="Georgia"/>
      </rPr>
      <t xml:space="preserve"> (environ 1kg)</t>
    </r>
  </si>
  <si>
    <t>Steak Hâché de Veau (150g x 2)</t>
    <phoneticPr fontId="1" type="noConversion"/>
  </si>
  <si>
    <r>
      <t xml:space="preserve">Côte de Bœuf </t>
    </r>
    <r>
      <rPr>
        <strike/>
        <sz val="14"/>
        <color indexed="10"/>
        <rFont val="Georgia"/>
      </rPr>
      <t>sans os</t>
    </r>
    <r>
      <rPr>
        <strike/>
        <sz val="14"/>
        <rFont val="Georgia"/>
      </rPr>
      <t xml:space="preserve"> x </t>
    </r>
    <r>
      <rPr>
        <strike/>
        <sz val="14"/>
        <color indexed="10"/>
        <rFont val="Georgia"/>
      </rPr>
      <t>Maturée 5 semaines !</t>
    </r>
    <phoneticPr fontId="1" type="noConversion"/>
  </si>
  <si>
    <r>
      <t xml:space="preserve">Pastrami de Bœuf - 142g - </t>
    </r>
    <r>
      <rPr>
        <b/>
        <sz val="14"/>
        <color indexed="10"/>
        <rFont val="Georgia"/>
      </rPr>
      <t>OFFRE 2+1 !</t>
    </r>
    <phoneticPr fontId="1" type="noConversion"/>
  </si>
  <si>
    <r>
      <t xml:space="preserve">Yarden Cabernet-Sauvignon 2016 - </t>
    </r>
    <r>
      <rPr>
        <sz val="14"/>
        <color indexed="10"/>
        <rFont val="Georgia"/>
      </rPr>
      <t>Decanter 95 points / Gold Medal !</t>
    </r>
  </si>
  <si>
    <t>Viandes Rôties</t>
  </si>
  <si>
    <t>Volaille, Veau &amp; plats fins</t>
  </si>
  <si>
    <t>Apfeltorte</t>
  </si>
  <si>
    <t>Schokoladetorte</t>
  </si>
  <si>
    <t>http://www.lehayim.ch</t>
  </si>
  <si>
    <t>CHARCUTERIE</t>
  </si>
  <si>
    <t>Aufschnitt</t>
  </si>
  <si>
    <t>Rouge</t>
  </si>
  <si>
    <t>Martini Blanco, 15°, Italia</t>
  </si>
  <si>
    <t>Euk Rav Garelik</t>
  </si>
  <si>
    <t>Martini Rosso 15°, Italia</t>
  </si>
  <si>
    <t>Yarden Brut - Blanc de Blancs  (mousseux sec)</t>
  </si>
  <si>
    <t>HERZOG Linéage Pinot Noir 2017</t>
  </si>
  <si>
    <t>Set COMPLET TAVA Big (harissa 200g, Crème citron, Tapenade, cajou, Huile)</t>
    <phoneticPr fontId="1" type="noConversion"/>
  </si>
  <si>
    <r>
      <t>Foie de poulet (grillé/cashérisé)</t>
    </r>
    <r>
      <rPr>
        <b/>
        <sz val="14"/>
        <color indexed="8"/>
        <rFont val="Georgia"/>
        <family val="1"/>
      </rPr>
      <t xml:space="preserve"> - NEW!!!</t>
    </r>
    <phoneticPr fontId="1" type="noConversion"/>
  </si>
  <si>
    <r>
      <t xml:space="preserve">Magret de Canard  / 300-350g </t>
    </r>
    <r>
      <rPr>
        <b/>
        <sz val="14"/>
        <color indexed="10"/>
        <rFont val="Georgia"/>
      </rPr>
      <t>- NEW!!!</t>
    </r>
    <phoneticPr fontId="1" type="noConversion"/>
  </si>
  <si>
    <r>
      <t>Paupiettes au veau (Filet de dinde farci au veau) x6 -</t>
    </r>
    <r>
      <rPr>
        <b/>
        <sz val="14"/>
        <rFont val="Georgia"/>
      </rPr>
      <t xml:space="preserve"> Top Product!!!</t>
    </r>
  </si>
  <si>
    <t>Jarret</t>
    <phoneticPr fontId="1" type="noConversion"/>
  </si>
  <si>
    <t>Viande hâchée (Barquette de 4-500g sous vide)</t>
    <phoneticPr fontId="1" type="noConversion"/>
  </si>
  <si>
    <t>Hälfte Hallot x 4</t>
  </si>
  <si>
    <t>Geflügel-Leberli (Kosher)</t>
  </si>
  <si>
    <t>Aucune limitation de poids</t>
  </si>
  <si>
    <t>Blanquette (émincé)</t>
  </si>
  <si>
    <t>Yarden Gewürztraminer 2017</t>
  </si>
  <si>
    <t>JUS DE RAISIN</t>
  </si>
  <si>
    <t>Domaine du Castel - Grand Vin 2017</t>
  </si>
  <si>
    <r>
      <t xml:space="preserve">Château Malmaison 2018, Nadine de Rotschild, Moulis-en-Médoc - </t>
    </r>
    <r>
      <rPr>
        <sz val="14"/>
        <color indexed="10"/>
        <rFont val="Georgia"/>
      </rPr>
      <t>Top QPR!</t>
    </r>
    <phoneticPr fontId="1" type="noConversion"/>
  </si>
  <si>
    <t>Apéritif, Charcuterie, Viandes Rôties</t>
  </si>
  <si>
    <t>Galilée, Israël</t>
  </si>
  <si>
    <t>Weiss</t>
  </si>
  <si>
    <t>Asado mit Bein (Ribs)</t>
  </si>
  <si>
    <r>
      <t xml:space="preserve">Château Marquisat de Binet 2015, cuvée Abel - </t>
    </r>
    <r>
      <rPr>
        <sz val="14"/>
        <color indexed="10"/>
        <rFont val="Georgia"/>
      </rPr>
      <t>Top wine, Top QPR!</t>
    </r>
  </si>
  <si>
    <t>AOP Bordeaux, France</t>
  </si>
  <si>
    <t>Galil Mountain Syrah 2018</t>
  </si>
  <si>
    <t>Par box de 27 Kg Max</t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</si>
</sst>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0"/>
      <name val="Verdana"/>
    </font>
    <font>
      <sz val="8"/>
      <name val="Verdana"/>
    </font>
    <font>
      <sz val="14"/>
      <name val="Georgia"/>
    </font>
    <font>
      <u/>
      <sz val="10"/>
      <color indexed="12"/>
      <name val="Verdana"/>
    </font>
    <font>
      <sz val="14"/>
      <color indexed="9"/>
      <name val="Georgia"/>
    </font>
    <font>
      <b/>
      <sz val="14"/>
      <color indexed="8"/>
      <name val="Georgia"/>
      <family val="1"/>
    </font>
    <font>
      <b/>
      <sz val="14"/>
      <color indexed="10"/>
      <name val="Georgia"/>
    </font>
    <font>
      <sz val="14"/>
      <color indexed="10"/>
      <name val="Georgia"/>
    </font>
    <font>
      <i/>
      <sz val="14"/>
      <color indexed="50"/>
      <name val="Georgia"/>
      <family val="1"/>
    </font>
    <font>
      <b/>
      <sz val="14"/>
      <name val="Georgia"/>
    </font>
    <font>
      <b/>
      <i/>
      <sz val="14"/>
      <color indexed="10"/>
      <name val="Georgia"/>
    </font>
    <font>
      <sz val="14"/>
      <color indexed="8"/>
      <name val="Georgia"/>
      <family val="1"/>
    </font>
    <font>
      <u/>
      <sz val="14"/>
      <color indexed="12"/>
      <name val="Georgia"/>
      <family val="1"/>
    </font>
    <font>
      <sz val="14"/>
      <color indexed="60"/>
      <name val="Noteworthy Light"/>
    </font>
    <font>
      <sz val="14"/>
      <color indexed="60"/>
      <name val="Georgia"/>
    </font>
    <font>
      <b/>
      <sz val="14"/>
      <color indexed="48"/>
      <name val="Georgia"/>
    </font>
    <font>
      <sz val="14"/>
      <color indexed="14"/>
      <name val="Georgia"/>
    </font>
    <font>
      <strike/>
      <sz val="14"/>
      <color indexed="14"/>
      <name val="Georgia"/>
    </font>
    <font>
      <i/>
      <sz val="14"/>
      <name val="Georgia"/>
    </font>
    <font>
      <i/>
      <sz val="14"/>
      <color indexed="10"/>
      <name val="Georgia"/>
    </font>
    <font>
      <sz val="10"/>
      <name val="Georgia"/>
    </font>
    <font>
      <sz val="14"/>
      <name val="Verdana"/>
    </font>
    <font>
      <b/>
      <sz val="16"/>
      <color indexed="10"/>
      <name val="Georgia"/>
    </font>
    <font>
      <b/>
      <sz val="16"/>
      <color indexed="8"/>
      <name val="Georgia"/>
      <family val="1"/>
    </font>
    <font>
      <b/>
      <sz val="12"/>
      <name val="Georgia"/>
    </font>
    <font>
      <b/>
      <sz val="14"/>
      <color indexed="57"/>
      <name val="Georgia"/>
    </font>
    <font>
      <b/>
      <sz val="12"/>
      <color indexed="10"/>
      <name val="Georgia"/>
    </font>
    <font>
      <b/>
      <sz val="12"/>
      <color indexed="63"/>
      <name val="Open Sans"/>
    </font>
    <font>
      <sz val="12"/>
      <color indexed="8"/>
      <name val="Georgia"/>
    </font>
    <font>
      <strike/>
      <sz val="14"/>
      <name val="Georgia"/>
    </font>
    <font>
      <strike/>
      <sz val="14"/>
      <color indexed="8"/>
      <name val="Georgia"/>
    </font>
    <font>
      <b/>
      <strike/>
      <sz val="14"/>
      <color indexed="50"/>
      <name val="Georgia"/>
    </font>
    <font>
      <b/>
      <sz val="14"/>
      <color indexed="50"/>
      <name val="Georgia"/>
    </font>
    <font>
      <sz val="12"/>
      <name val="Georgia"/>
    </font>
    <font>
      <i/>
      <sz val="13"/>
      <name val="Georgia"/>
    </font>
    <font>
      <i/>
      <sz val="13"/>
      <color indexed="10"/>
      <name val="Georgia"/>
    </font>
    <font>
      <b/>
      <strike/>
      <sz val="14"/>
      <color indexed="10"/>
      <name val="Georgia"/>
    </font>
    <font>
      <strike/>
      <sz val="14"/>
      <color indexed="10"/>
      <name val="Georgia"/>
    </font>
    <font>
      <i/>
      <strike/>
      <sz val="14"/>
      <name val="Georgia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2" fillId="3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6" fillId="3" borderId="1" xfId="0" applyFont="1" applyFill="1" applyBorder="1"/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4" borderId="0" xfId="0" applyFont="1" applyFill="1"/>
    <xf numFmtId="0" fontId="7" fillId="0" borderId="0" xfId="0" applyFont="1"/>
    <xf numFmtId="0" fontId="7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4" fillId="0" borderId="0" xfId="0" applyFont="1"/>
    <xf numFmtId="0" fontId="13" fillId="0" borderId="0" xfId="0" applyFont="1"/>
    <xf numFmtId="0" fontId="14" fillId="0" borderId="0" xfId="0" applyFont="1"/>
    <xf numFmtId="2" fontId="6" fillId="0" borderId="1" xfId="0" applyNumberFormat="1" applyFont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3" fillId="0" borderId="0" xfId="1" applyAlignment="1" applyProtection="1"/>
    <xf numFmtId="164" fontId="2" fillId="0" borderId="1" xfId="0" applyNumberFormat="1" applyFont="1" applyBorder="1"/>
    <xf numFmtId="0" fontId="2" fillId="0" borderId="0" xfId="0" applyFont="1"/>
    <xf numFmtId="2" fontId="2" fillId="2" borderId="0" xfId="0" applyNumberFormat="1" applyFont="1" applyFill="1" applyAlignment="1">
      <alignment horizontal="left"/>
    </xf>
    <xf numFmtId="0" fontId="2" fillId="2" borderId="0" xfId="0" applyFont="1" applyFill="1"/>
    <xf numFmtId="2" fontId="2" fillId="3" borderId="1" xfId="0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18" fillId="0" borderId="1" xfId="0" applyFont="1" applyBorder="1"/>
    <xf numFmtId="2" fontId="10" fillId="0" borderId="1" xfId="0" applyNumberFormat="1" applyFont="1" applyBorder="1"/>
    <xf numFmtId="0" fontId="10" fillId="2" borderId="1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/>
    <xf numFmtId="0" fontId="21" fillId="0" borderId="0" xfId="0" applyFont="1"/>
    <xf numFmtId="0" fontId="22" fillId="4" borderId="1" xfId="0" applyFont="1" applyFill="1" applyBorder="1" applyAlignment="1">
      <alignment horizontal="right"/>
    </xf>
    <xf numFmtId="0" fontId="23" fillId="3" borderId="1" xfId="0" applyFont="1" applyFill="1" applyBorder="1"/>
    <xf numFmtId="0" fontId="24" fillId="5" borderId="0" xfId="0" applyFont="1" applyFill="1"/>
    <xf numFmtId="0" fontId="2" fillId="5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4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0" fontId="26" fillId="0" borderId="0" xfId="0" applyFont="1" applyBorder="1" applyAlignment="1"/>
    <xf numFmtId="0" fontId="26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7" fillId="0" borderId="0" xfId="0" applyFont="1"/>
    <xf numFmtId="164" fontId="2" fillId="0" borderId="1" xfId="0" applyNumberFormat="1" applyFont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left"/>
    </xf>
    <xf numFmtId="2" fontId="6" fillId="7" borderId="1" xfId="0" applyNumberFormat="1" applyFont="1" applyFill="1" applyBorder="1"/>
    <xf numFmtId="164" fontId="2" fillId="7" borderId="1" xfId="0" applyNumberFormat="1" applyFont="1" applyFill="1" applyBorder="1"/>
    <xf numFmtId="2" fontId="2" fillId="7" borderId="1" xfId="0" applyNumberFormat="1" applyFont="1" applyFill="1" applyBorder="1"/>
    <xf numFmtId="0" fontId="2" fillId="7" borderId="0" xfId="0" applyFont="1" applyFill="1"/>
    <xf numFmtId="0" fontId="11" fillId="0" borderId="1" xfId="0" applyFont="1" applyFill="1" applyBorder="1"/>
    <xf numFmtId="2" fontId="6" fillId="0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28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0" fontId="11" fillId="0" borderId="1" xfId="0" applyFont="1" applyBorder="1"/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4" fontId="2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4" fillId="4" borderId="1" xfId="0" applyFont="1" applyFill="1" applyBorder="1" applyAlignment="1">
      <alignment horizontal="center"/>
    </xf>
    <xf numFmtId="0" fontId="29" fillId="0" borderId="1" xfId="0" applyFont="1" applyBorder="1"/>
    <xf numFmtId="0" fontId="11" fillId="6" borderId="1" xfId="0" applyFont="1" applyFill="1" applyBorder="1" applyAlignment="1">
      <alignment horizontal="center"/>
    </xf>
    <xf numFmtId="0" fontId="30" fillId="0" borderId="1" xfId="0" applyFont="1" applyFill="1" applyBorder="1"/>
    <xf numFmtId="0" fontId="11" fillId="7" borderId="1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2" xfId="0" applyFont="1" applyBorder="1"/>
    <xf numFmtId="0" fontId="20" fillId="0" borderId="0" xfId="0" applyFont="1"/>
    <xf numFmtId="0" fontId="2" fillId="0" borderId="0" xfId="0" applyFont="1"/>
    <xf numFmtId="0" fontId="7" fillId="0" borderId="0" xfId="0" applyFont="1"/>
    <xf numFmtId="164" fontId="2" fillId="0" borderId="1" xfId="0" applyNumberFormat="1" applyFont="1" applyBorder="1"/>
    <xf numFmtId="0" fontId="2" fillId="0" borderId="0" xfId="0" applyFont="1"/>
    <xf numFmtId="0" fontId="20" fillId="0" borderId="0" xfId="0" applyFont="1"/>
    <xf numFmtId="0" fontId="7" fillId="0" borderId="0" xfId="0" applyFont="1"/>
    <xf numFmtId="0" fontId="33" fillId="0" borderId="0" xfId="0" applyFont="1"/>
    <xf numFmtId="0" fontId="2" fillId="0" borderId="2" xfId="0" applyFont="1" applyBorder="1"/>
    <xf numFmtId="0" fontId="2" fillId="0" borderId="0" xfId="0" applyFont="1"/>
    <xf numFmtId="0" fontId="29" fillId="7" borderId="1" xfId="0" applyFont="1" applyFill="1" applyBorder="1"/>
    <xf numFmtId="0" fontId="2" fillId="0" borderId="0" xfId="0" applyFont="1"/>
    <xf numFmtId="0" fontId="34" fillId="7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2" fillId="0" borderId="0" xfId="0" applyFont="1"/>
    <xf numFmtId="0" fontId="2" fillId="7" borderId="0" xfId="0" applyFont="1" applyFill="1"/>
    <xf numFmtId="0" fontId="24" fillId="7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/>
    <xf numFmtId="0" fontId="2" fillId="7" borderId="0" xfId="0" applyFont="1" applyFill="1"/>
    <xf numFmtId="0" fontId="36" fillId="0" borderId="8" xfId="0" applyFont="1" applyFill="1" applyBorder="1" applyAlignment="1"/>
    <xf numFmtId="0" fontId="6" fillId="8" borderId="0" xfId="0" applyFont="1" applyFill="1"/>
    <xf numFmtId="0" fontId="2" fillId="0" borderId="0" xfId="0" applyFont="1"/>
    <xf numFmtId="0" fontId="2" fillId="0" borderId="4" xfId="0" applyFont="1" applyFill="1" applyBorder="1" applyAlignment="1"/>
    <xf numFmtId="0" fontId="2" fillId="0" borderId="0" xfId="0" applyFont="1"/>
    <xf numFmtId="0" fontId="18" fillId="7" borderId="1" xfId="0" applyFont="1" applyFill="1" applyBorder="1"/>
    <xf numFmtId="0" fontId="29" fillId="0" borderId="1" xfId="0" applyFont="1" applyFill="1" applyBorder="1"/>
    <xf numFmtId="0" fontId="2" fillId="0" borderId="0" xfId="0" applyFont="1"/>
    <xf numFmtId="0" fontId="2" fillId="7" borderId="0" xfId="0" applyFont="1" applyFill="1"/>
    <xf numFmtId="0" fontId="6" fillId="0" borderId="8" xfId="0" applyFont="1" applyFill="1" applyBorder="1" applyAlignment="1"/>
    <xf numFmtId="0" fontId="11" fillId="0" borderId="5" xfId="0" applyFont="1" applyFill="1" applyBorder="1"/>
    <xf numFmtId="0" fontId="2" fillId="0" borderId="4" xfId="0" applyFont="1" applyBorder="1"/>
    <xf numFmtId="0" fontId="29" fillId="0" borderId="8" xfId="0" applyFont="1" applyFill="1" applyBorder="1" applyAlignment="1"/>
    <xf numFmtId="0" fontId="2" fillId="0" borderId="0" xfId="0" applyFont="1"/>
    <xf numFmtId="0" fontId="38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7" fillId="0" borderId="0" xfId="0" applyFont="1"/>
    <xf numFmtId="0" fontId="2" fillId="7" borderId="2" xfId="0" applyFont="1" applyFill="1" applyBorder="1"/>
    <xf numFmtId="0" fontId="2" fillId="7" borderId="0" xfId="0" applyFont="1" applyFill="1"/>
    <xf numFmtId="0" fontId="20" fillId="0" borderId="0" xfId="0" applyFont="1"/>
    <xf numFmtId="0" fontId="6" fillId="4" borderId="0" xfId="0" applyFont="1" applyFill="1"/>
    <xf numFmtId="0" fontId="14" fillId="0" borderId="0" xfId="0" applyFont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12" fillId="0" borderId="6" xfId="1" applyNumberFormat="1" applyFont="1" applyBorder="1" applyAlignment="1" applyProtection="1">
      <alignment horizontal="left"/>
    </xf>
  </cellXfs>
  <cellStyles count="2">
    <cellStyle name="Hyperlink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190500</xdr:rowOff>
    </xdr:from>
    <xdr:to>
      <xdr:col>1</xdr:col>
      <xdr:colOff>4165600</xdr:colOff>
      <xdr:row>6</xdr:row>
      <xdr:rowOff>228600</xdr:rowOff>
    </xdr:to>
    <xdr:pic>
      <xdr:nvPicPr>
        <xdr:cNvPr id="3" name="Picture 2" descr="CR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90500"/>
          <a:ext cx="42481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lehayim.ch" TargetMode="External"/><Relationship Id="rId2" Type="http://schemas.openxmlformats.org/officeDocument/2006/relationships/hyperlink" Target="http://www.lehayim.ch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T262"/>
  <sheetViews>
    <sheetView tabSelected="1" workbookViewId="0">
      <selection activeCell="B36" sqref="B36"/>
    </sheetView>
  </sheetViews>
  <sheetFormatPr baseColWidth="10" defaultColWidth="8.7109375" defaultRowHeight="17"/>
  <cols>
    <col min="1" max="1" width="6.140625" style="41" customWidth="1"/>
    <col min="2" max="2" width="74" style="41" customWidth="1"/>
    <col min="3" max="3" width="45.42578125" style="41" customWidth="1"/>
    <col min="4" max="4" width="8.140625" style="41" customWidth="1"/>
    <col min="5" max="5" width="10.5703125" style="41" customWidth="1"/>
    <col min="6" max="6" width="12.7109375" style="41" customWidth="1"/>
    <col min="7" max="7" width="12.5703125" style="41" customWidth="1"/>
    <col min="8" max="8" width="14.7109375" style="41" customWidth="1"/>
    <col min="9" max="9" width="10.28515625" style="41" customWidth="1"/>
    <col min="10" max="10" width="8.7109375" style="41"/>
    <col min="11" max="11" width="13" style="41" customWidth="1"/>
    <col min="12" max="12" width="12.85546875" style="41" customWidth="1"/>
    <col min="13" max="16384" width="8.7109375" style="41"/>
  </cols>
  <sheetData>
    <row r="2" spans="1:11">
      <c r="E2" s="6" t="s">
        <v>281</v>
      </c>
      <c r="F2" s="201"/>
      <c r="G2" s="202"/>
      <c r="H2" s="203"/>
    </row>
    <row r="3" spans="1:11">
      <c r="E3" s="6" t="s">
        <v>314</v>
      </c>
      <c r="F3" s="201"/>
      <c r="G3" s="202"/>
      <c r="H3" s="203"/>
    </row>
    <row r="4" spans="1:11">
      <c r="B4" s="126"/>
      <c r="E4" s="6" t="s">
        <v>253</v>
      </c>
      <c r="F4" s="201"/>
      <c r="G4" s="202"/>
      <c r="H4" s="203"/>
    </row>
    <row r="5" spans="1:11">
      <c r="E5" s="6" t="s">
        <v>256</v>
      </c>
      <c r="F5" s="201"/>
      <c r="G5" s="202"/>
      <c r="H5" s="203"/>
    </row>
    <row r="6" spans="1:11">
      <c r="E6" s="6" t="s">
        <v>108</v>
      </c>
      <c r="F6" s="201"/>
      <c r="G6" s="202"/>
      <c r="H6" s="203"/>
    </row>
    <row r="7" spans="1:11" ht="31" customHeight="1">
      <c r="E7" s="6" t="s">
        <v>369</v>
      </c>
      <c r="F7" s="201"/>
      <c r="G7" s="202"/>
      <c r="H7" s="203"/>
    </row>
    <row r="8" spans="1:11">
      <c r="B8" s="12" t="s">
        <v>39</v>
      </c>
      <c r="C8" s="12" t="s">
        <v>55</v>
      </c>
      <c r="E8" s="6" t="s">
        <v>218</v>
      </c>
      <c r="F8" s="201"/>
      <c r="G8" s="202"/>
      <c r="H8" s="203"/>
    </row>
    <row r="9" spans="1:11">
      <c r="B9" s="12" t="s">
        <v>230</v>
      </c>
      <c r="C9" s="12" t="s">
        <v>81</v>
      </c>
      <c r="E9" s="6" t="s">
        <v>258</v>
      </c>
      <c r="F9" s="204"/>
      <c r="G9" s="202"/>
      <c r="H9" s="203"/>
    </row>
    <row r="10" spans="1:11">
      <c r="B10" s="12" t="s">
        <v>176</v>
      </c>
      <c r="E10" s="13"/>
      <c r="F10" s="88" t="s">
        <v>222</v>
      </c>
      <c r="G10" s="89" t="s">
        <v>188</v>
      </c>
      <c r="H10" s="88" t="s">
        <v>318</v>
      </c>
      <c r="I10" s="90" t="s">
        <v>293</v>
      </c>
      <c r="J10" s="111" t="s">
        <v>356</v>
      </c>
    </row>
    <row r="11" spans="1:11">
      <c r="B11" s="12" t="s">
        <v>33</v>
      </c>
      <c r="C11" s="178" t="s">
        <v>368</v>
      </c>
      <c r="D11" s="98" t="s">
        <v>243</v>
      </c>
      <c r="E11" s="87" t="s">
        <v>106</v>
      </c>
      <c r="F11" s="145"/>
      <c r="G11" s="143"/>
      <c r="H11" s="93"/>
      <c r="I11" s="93"/>
      <c r="J11" s="92"/>
    </row>
    <row r="12" spans="1:11">
      <c r="B12" s="12"/>
      <c r="D12" s="99" t="s">
        <v>385</v>
      </c>
      <c r="E12" s="128" t="s">
        <v>388</v>
      </c>
      <c r="F12" s="92"/>
      <c r="G12" s="145"/>
      <c r="H12" s="143"/>
      <c r="I12" s="91"/>
      <c r="J12" s="168"/>
    </row>
    <row r="13" spans="1:11">
      <c r="A13" s="21"/>
      <c r="C13" s="16"/>
    </row>
    <row r="14" spans="1:11" s="85" customFormat="1">
      <c r="A14" s="15"/>
      <c r="B14" s="1" t="s">
        <v>381</v>
      </c>
      <c r="C14" s="86"/>
      <c r="E14" s="85" t="s">
        <v>61</v>
      </c>
      <c r="F14" s="2"/>
      <c r="G14" s="41"/>
      <c r="H14" s="41"/>
      <c r="K14" s="96"/>
    </row>
    <row r="15" spans="1:11">
      <c r="A15" s="15"/>
      <c r="B15" s="1" t="s">
        <v>403</v>
      </c>
      <c r="K15" s="101"/>
    </row>
    <row r="16" spans="1:11" ht="51">
      <c r="A16" s="9" t="s">
        <v>357</v>
      </c>
      <c r="B16" s="7" t="s">
        <v>184</v>
      </c>
      <c r="C16" s="7" t="s">
        <v>372</v>
      </c>
      <c r="D16" s="10" t="s">
        <v>260</v>
      </c>
      <c r="E16" s="11" t="s">
        <v>317</v>
      </c>
      <c r="F16" s="11" t="s">
        <v>273</v>
      </c>
      <c r="G16" s="11" t="s">
        <v>336</v>
      </c>
      <c r="H16" s="41" t="s">
        <v>305</v>
      </c>
    </row>
    <row r="17" spans="1:18" ht="28" customHeight="1">
      <c r="A17" s="17"/>
      <c r="B17" s="8" t="s">
        <v>138</v>
      </c>
      <c r="C17" s="8" t="s">
        <v>139</v>
      </c>
      <c r="D17" s="18"/>
      <c r="E17" s="19"/>
      <c r="F17" s="20"/>
      <c r="G17" s="20"/>
      <c r="H17" s="5"/>
      <c r="I17" s="5"/>
      <c r="J17" s="5"/>
      <c r="K17" s="5" t="s">
        <v>316</v>
      </c>
      <c r="L17" s="5"/>
      <c r="M17" s="5"/>
      <c r="N17" s="5"/>
      <c r="Q17" s="5" t="s">
        <v>330</v>
      </c>
    </row>
    <row r="18" spans="1:18" ht="30" customHeight="1">
      <c r="A18" s="3"/>
      <c r="B18" s="4" t="s">
        <v>397</v>
      </c>
      <c r="C18" s="4" t="s">
        <v>376</v>
      </c>
      <c r="D18" s="22"/>
      <c r="E18" s="23"/>
      <c r="F18" s="23"/>
      <c r="G18" s="23"/>
      <c r="H18" s="21"/>
      <c r="I18" s="77" t="s">
        <v>390</v>
      </c>
      <c r="J18" s="78"/>
    </row>
    <row r="19" spans="1:18" s="169" customFormat="1" ht="30" customHeight="1">
      <c r="A19" s="75"/>
      <c r="B19" s="177" t="s">
        <v>143</v>
      </c>
      <c r="C19" s="24" t="s">
        <v>89</v>
      </c>
      <c r="D19" s="6">
        <v>350</v>
      </c>
      <c r="E19" s="35">
        <v>99.9</v>
      </c>
      <c r="F19" s="157">
        <f t="shared" ref="F19" si="0">D19/1000*A19</f>
        <v>0</v>
      </c>
      <c r="G19" s="42">
        <f t="shared" ref="G19" si="1">F19*E19</f>
        <v>0</v>
      </c>
      <c r="H19" s="169" t="s">
        <v>371</v>
      </c>
      <c r="I19" s="171"/>
      <c r="J19" s="170"/>
      <c r="L19" s="194" t="s">
        <v>94</v>
      </c>
      <c r="M19" s="194"/>
      <c r="N19" s="194"/>
      <c r="O19" s="169" t="s">
        <v>95</v>
      </c>
      <c r="Q19" s="169" t="s">
        <v>329</v>
      </c>
    </row>
    <row r="20" spans="1:18" s="184" customFormat="1" ht="30" customHeight="1">
      <c r="A20" s="75"/>
      <c r="B20" s="186" t="s">
        <v>407</v>
      </c>
      <c r="C20" s="24" t="s">
        <v>130</v>
      </c>
      <c r="D20" s="6">
        <v>700</v>
      </c>
      <c r="E20" s="35">
        <v>99.9</v>
      </c>
      <c r="F20" s="157">
        <f t="shared" ref="F20" si="2">D20/1000*A20</f>
        <v>0</v>
      </c>
      <c r="G20" s="42">
        <f t="shared" ref="G20" si="3">F20*E20</f>
        <v>0</v>
      </c>
      <c r="H20" s="184" t="s">
        <v>241</v>
      </c>
      <c r="I20" s="171"/>
      <c r="J20" s="185"/>
      <c r="L20" s="194" t="s">
        <v>94</v>
      </c>
      <c r="M20" s="194"/>
      <c r="N20" s="194"/>
      <c r="O20" s="184" t="s">
        <v>95</v>
      </c>
      <c r="Q20" s="184" t="s">
        <v>329</v>
      </c>
    </row>
    <row r="21" spans="1:18" s="169" customFormat="1" ht="30" customHeight="1">
      <c r="A21" s="75"/>
      <c r="B21" s="186" t="s">
        <v>408</v>
      </c>
      <c r="C21" s="24" t="s">
        <v>102</v>
      </c>
      <c r="D21" s="6">
        <v>300</v>
      </c>
      <c r="E21" s="35">
        <v>79.900000000000006</v>
      </c>
      <c r="F21" s="157">
        <f t="shared" ref="F21" si="4">D21/1000*A21</f>
        <v>0</v>
      </c>
      <c r="G21" s="42">
        <f t="shared" ref="G21" si="5">F21*E21</f>
        <v>0</v>
      </c>
      <c r="H21" s="169" t="s">
        <v>371</v>
      </c>
      <c r="I21" s="171"/>
      <c r="J21" s="170"/>
      <c r="L21" s="194" t="s">
        <v>94</v>
      </c>
      <c r="M21" s="194"/>
      <c r="N21" s="194"/>
      <c r="O21" s="169" t="s">
        <v>95</v>
      </c>
      <c r="Q21" s="169" t="s">
        <v>329</v>
      </c>
    </row>
    <row r="22" spans="1:18" s="175" customFormat="1" ht="30" customHeight="1">
      <c r="A22" s="75"/>
      <c r="B22" s="186" t="s">
        <v>409</v>
      </c>
      <c r="C22" s="24" t="s">
        <v>215</v>
      </c>
      <c r="D22" s="6">
        <v>300</v>
      </c>
      <c r="E22" s="35">
        <v>42.9</v>
      </c>
      <c r="F22" s="157">
        <f t="shared" ref="F22" si="6">D22/1000*A22</f>
        <v>0</v>
      </c>
      <c r="G22" s="42">
        <f t="shared" ref="G22" si="7">F22*E22</f>
        <v>0</v>
      </c>
      <c r="H22" s="175" t="s">
        <v>371</v>
      </c>
      <c r="I22" s="171"/>
      <c r="J22" s="176"/>
      <c r="L22" s="194" t="s">
        <v>94</v>
      </c>
      <c r="M22" s="194"/>
      <c r="N22" s="194"/>
      <c r="O22" s="175" t="s">
        <v>95</v>
      </c>
      <c r="Q22" s="175" t="s">
        <v>329</v>
      </c>
    </row>
    <row r="23" spans="1:18" s="169" customFormat="1" ht="30" customHeight="1">
      <c r="A23" s="75"/>
      <c r="B23" s="189" t="s">
        <v>413</v>
      </c>
      <c r="C23" s="24" t="s">
        <v>268</v>
      </c>
      <c r="D23" s="6">
        <v>600</v>
      </c>
      <c r="E23" s="35">
        <v>59.9</v>
      </c>
      <c r="F23" s="157">
        <f t="shared" ref="F23" si="8">D23/1000*A23</f>
        <v>0</v>
      </c>
      <c r="G23" s="42">
        <f t="shared" ref="G23" si="9">F23*E23</f>
        <v>0</v>
      </c>
      <c r="H23" s="169" t="s">
        <v>371</v>
      </c>
      <c r="I23" s="50"/>
      <c r="K23" s="169" t="s">
        <v>118</v>
      </c>
      <c r="L23" s="194" t="s">
        <v>373</v>
      </c>
      <c r="M23" s="194"/>
      <c r="N23" s="194"/>
      <c r="Q23" s="169" t="s">
        <v>329</v>
      </c>
    </row>
    <row r="24" spans="1:18" s="172" customFormat="1" ht="30" customHeight="1">
      <c r="A24" s="75"/>
      <c r="B24" s="7" t="s">
        <v>394</v>
      </c>
      <c r="C24" s="24" t="s">
        <v>155</v>
      </c>
      <c r="D24" s="6">
        <v>700</v>
      </c>
      <c r="E24" s="35">
        <v>45.9</v>
      </c>
      <c r="F24" s="157">
        <f t="shared" ref="F24" si="10">D24/1000*A24</f>
        <v>0</v>
      </c>
      <c r="G24" s="42">
        <f t="shared" ref="G24" si="11">F24*E24</f>
        <v>0</v>
      </c>
      <c r="H24" s="172" t="s">
        <v>371</v>
      </c>
      <c r="I24" s="50"/>
      <c r="K24" s="172" t="s">
        <v>118</v>
      </c>
      <c r="L24" s="194" t="s">
        <v>373</v>
      </c>
      <c r="M24" s="194"/>
      <c r="N24" s="194"/>
      <c r="Q24" s="172" t="s">
        <v>329</v>
      </c>
    </row>
    <row r="25" spans="1:18" s="94" customFormat="1" ht="30" customHeight="1">
      <c r="A25" s="75"/>
      <c r="B25" s="7" t="s">
        <v>28</v>
      </c>
      <c r="C25" s="24" t="s">
        <v>10</v>
      </c>
      <c r="D25" s="6">
        <v>900</v>
      </c>
      <c r="E25" s="35">
        <v>42.9</v>
      </c>
      <c r="F25" s="102">
        <f>D25/1000*A25</f>
        <v>0</v>
      </c>
      <c r="G25" s="42">
        <f>F25*E25</f>
        <v>0</v>
      </c>
      <c r="H25" s="94" t="s">
        <v>371</v>
      </c>
      <c r="I25" s="50"/>
      <c r="K25" s="94" t="s">
        <v>118</v>
      </c>
      <c r="L25" s="194" t="s">
        <v>373</v>
      </c>
      <c r="M25" s="194"/>
      <c r="N25" s="194"/>
      <c r="Q25" s="122" t="s">
        <v>135</v>
      </c>
    </row>
    <row r="26" spans="1:18" s="137" customFormat="1" ht="25" customHeight="1">
      <c r="A26" s="75"/>
      <c r="B26" s="131" t="s">
        <v>3</v>
      </c>
      <c r="C26" s="24" t="s">
        <v>116</v>
      </c>
      <c r="D26" s="6">
        <v>200</v>
      </c>
      <c r="E26" s="110">
        <v>45.9</v>
      </c>
      <c r="F26" s="102">
        <f t="shared" ref="F26:F46" si="12">D26/1000*A26</f>
        <v>0</v>
      </c>
      <c r="G26" s="42">
        <f>F26*E26</f>
        <v>0</v>
      </c>
      <c r="H26" s="139" t="s">
        <v>104</v>
      </c>
      <c r="I26" s="50"/>
      <c r="K26" s="137" t="s">
        <v>118</v>
      </c>
      <c r="L26" s="137" t="s">
        <v>373</v>
      </c>
      <c r="M26"/>
      <c r="N26"/>
      <c r="O26"/>
      <c r="Q26" s="137" t="s">
        <v>135</v>
      </c>
    </row>
    <row r="27" spans="1:18" s="142" customFormat="1" ht="26" customHeight="1">
      <c r="A27" s="75"/>
      <c r="B27" s="144" t="s">
        <v>52</v>
      </c>
      <c r="C27" s="72" t="s">
        <v>9</v>
      </c>
      <c r="D27" s="6">
        <v>900</v>
      </c>
      <c r="E27" s="35">
        <v>39.9</v>
      </c>
      <c r="F27" s="102">
        <f t="shared" si="12"/>
        <v>0</v>
      </c>
      <c r="G27" s="42">
        <f t="shared" ref="G27:G46" si="13">F27*E27</f>
        <v>0</v>
      </c>
      <c r="H27" s="142" t="s">
        <v>309</v>
      </c>
      <c r="I27" s="50"/>
      <c r="K27" s="142" t="s">
        <v>118</v>
      </c>
      <c r="L27" s="194" t="s">
        <v>373</v>
      </c>
      <c r="M27" s="194"/>
      <c r="N27" s="194"/>
      <c r="Q27" s="194" t="s">
        <v>329</v>
      </c>
      <c r="R27" s="194"/>
    </row>
    <row r="28" spans="1:18" s="116" customFormat="1" ht="25" customHeight="1">
      <c r="A28" s="75"/>
      <c r="B28" s="6" t="s">
        <v>252</v>
      </c>
      <c r="C28" s="24" t="s">
        <v>186</v>
      </c>
      <c r="D28" s="6">
        <v>400</v>
      </c>
      <c r="E28" s="35">
        <v>39.9</v>
      </c>
      <c r="F28" s="102">
        <f t="shared" si="12"/>
        <v>0</v>
      </c>
      <c r="G28" s="42">
        <f t="shared" si="13"/>
        <v>0</v>
      </c>
      <c r="H28" s="116" t="s">
        <v>371</v>
      </c>
      <c r="I28" s="50"/>
      <c r="K28" s="116" t="s">
        <v>118</v>
      </c>
      <c r="L28" s="116" t="s">
        <v>373</v>
      </c>
      <c r="M28"/>
      <c r="N28"/>
      <c r="O28"/>
      <c r="Q28" s="122" t="s">
        <v>135</v>
      </c>
    </row>
    <row r="29" spans="1:18" s="49" customFormat="1" ht="25" customHeight="1">
      <c r="A29" s="75"/>
      <c r="B29" s="6" t="s">
        <v>351</v>
      </c>
      <c r="C29" s="24" t="s">
        <v>57</v>
      </c>
      <c r="D29" s="6">
        <v>400</v>
      </c>
      <c r="E29" s="35">
        <v>36.9</v>
      </c>
      <c r="F29" s="102">
        <f t="shared" si="12"/>
        <v>0</v>
      </c>
      <c r="G29" s="42">
        <f t="shared" si="13"/>
        <v>0</v>
      </c>
      <c r="H29" s="49" t="s">
        <v>371</v>
      </c>
      <c r="I29" s="50"/>
      <c r="K29" s="94" t="s">
        <v>118</v>
      </c>
      <c r="L29" s="94" t="s">
        <v>373</v>
      </c>
      <c r="M29"/>
      <c r="N29"/>
      <c r="O29"/>
      <c r="Q29" s="122" t="s">
        <v>135</v>
      </c>
    </row>
    <row r="30" spans="1:18" ht="30" customHeight="1">
      <c r="A30" s="75"/>
      <c r="B30" s="6" t="s">
        <v>216</v>
      </c>
      <c r="C30" s="24" t="s">
        <v>347</v>
      </c>
      <c r="D30" s="6">
        <v>400</v>
      </c>
      <c r="E30" s="35">
        <v>36.9</v>
      </c>
      <c r="F30" s="102">
        <f t="shared" si="12"/>
        <v>0</v>
      </c>
      <c r="G30" s="42">
        <f t="shared" si="13"/>
        <v>0</v>
      </c>
      <c r="H30" s="48" t="s">
        <v>371</v>
      </c>
      <c r="I30" s="50"/>
      <c r="J30" s="48"/>
      <c r="K30" s="94" t="s">
        <v>118</v>
      </c>
      <c r="L30" s="94" t="s">
        <v>373</v>
      </c>
      <c r="M30"/>
      <c r="N30"/>
      <c r="O30"/>
      <c r="Q30" s="122" t="s">
        <v>135</v>
      </c>
    </row>
    <row r="31" spans="1:18" ht="30" customHeight="1">
      <c r="A31" s="75"/>
      <c r="B31" s="144" t="s">
        <v>358</v>
      </c>
      <c r="C31" s="24" t="s">
        <v>384</v>
      </c>
      <c r="D31" s="6">
        <v>400</v>
      </c>
      <c r="E31" s="35">
        <v>36.9</v>
      </c>
      <c r="F31" s="102">
        <f t="shared" si="12"/>
        <v>0</v>
      </c>
      <c r="G31" s="42">
        <f t="shared" si="13"/>
        <v>0</v>
      </c>
      <c r="H31" s="48" t="s">
        <v>371</v>
      </c>
      <c r="I31" s="50"/>
      <c r="J31" s="48"/>
      <c r="K31" s="48" t="s">
        <v>118</v>
      </c>
      <c r="L31" s="194" t="s">
        <v>373</v>
      </c>
      <c r="M31" s="194"/>
      <c r="N31" s="194"/>
      <c r="O31" s="48"/>
      <c r="Q31" s="122" t="s">
        <v>135</v>
      </c>
    </row>
    <row r="32" spans="1:18" s="130" customFormat="1" ht="30" customHeight="1">
      <c r="A32" s="75"/>
      <c r="B32" s="187" t="s">
        <v>410</v>
      </c>
      <c r="C32" s="73" t="s">
        <v>272</v>
      </c>
      <c r="D32" s="6">
        <v>180</v>
      </c>
      <c r="E32" s="35">
        <v>35.9</v>
      </c>
      <c r="F32" s="102">
        <f t="shared" si="12"/>
        <v>0</v>
      </c>
      <c r="G32" s="42">
        <f t="shared" si="13"/>
        <v>0</v>
      </c>
      <c r="H32" s="130" t="s">
        <v>74</v>
      </c>
      <c r="I32" s="50"/>
      <c r="K32" s="130" t="s">
        <v>118</v>
      </c>
      <c r="L32" s="130" t="s">
        <v>373</v>
      </c>
      <c r="M32"/>
      <c r="N32"/>
      <c r="O32"/>
      <c r="Q32" s="130" t="s">
        <v>135</v>
      </c>
    </row>
    <row r="33" spans="1:20" s="94" customFormat="1" ht="29" customHeight="1">
      <c r="A33" s="75"/>
      <c r="B33" s="7" t="s">
        <v>65</v>
      </c>
      <c r="C33" s="24" t="s">
        <v>244</v>
      </c>
      <c r="D33" s="6">
        <v>1000</v>
      </c>
      <c r="E33" s="35">
        <v>35.9</v>
      </c>
      <c r="F33" s="102">
        <f t="shared" si="12"/>
        <v>0</v>
      </c>
      <c r="G33" s="42">
        <f t="shared" si="13"/>
        <v>0</v>
      </c>
      <c r="H33" s="96" t="s">
        <v>241</v>
      </c>
      <c r="I33" s="50"/>
      <c r="K33" s="94" t="s">
        <v>118</v>
      </c>
      <c r="L33" s="194" t="s">
        <v>373</v>
      </c>
      <c r="M33" s="194"/>
      <c r="N33" s="194"/>
      <c r="Q33" s="137" t="s">
        <v>135</v>
      </c>
    </row>
    <row r="34" spans="1:20" ht="28" customHeight="1">
      <c r="A34" s="75"/>
      <c r="B34" s="7" t="s">
        <v>181</v>
      </c>
      <c r="C34" s="24" t="s">
        <v>386</v>
      </c>
      <c r="D34" s="6">
        <v>1200</v>
      </c>
      <c r="E34" s="110">
        <v>35.9</v>
      </c>
      <c r="F34" s="102">
        <f t="shared" si="12"/>
        <v>0</v>
      </c>
      <c r="G34" s="42">
        <f t="shared" si="13"/>
        <v>0</v>
      </c>
      <c r="H34" s="48" t="s">
        <v>309</v>
      </c>
      <c r="I34" s="50"/>
      <c r="J34" s="48"/>
      <c r="K34" s="48" t="s">
        <v>118</v>
      </c>
      <c r="L34" s="194" t="s">
        <v>373</v>
      </c>
      <c r="M34" s="194"/>
      <c r="N34" s="194"/>
      <c r="O34" s="48"/>
      <c r="Q34" s="122" t="s">
        <v>135</v>
      </c>
    </row>
    <row r="35" spans="1:20" s="149" customFormat="1" ht="28" customHeight="1">
      <c r="A35" s="75"/>
      <c r="B35" s="131" t="s">
        <v>131</v>
      </c>
      <c r="C35" s="24" t="s">
        <v>446</v>
      </c>
      <c r="D35" s="6">
        <v>500</v>
      </c>
      <c r="E35" s="110">
        <v>35.9</v>
      </c>
      <c r="F35" s="102">
        <f>D35/1000*A35</f>
        <v>0</v>
      </c>
      <c r="G35" s="42">
        <f>F35*E35</f>
        <v>0</v>
      </c>
      <c r="H35" s="192" t="s">
        <v>364</v>
      </c>
      <c r="I35" s="193"/>
      <c r="J35" s="193"/>
      <c r="K35" s="149" t="s">
        <v>118</v>
      </c>
      <c r="L35" s="194" t="s">
        <v>373</v>
      </c>
      <c r="M35" s="194"/>
      <c r="N35" s="194"/>
      <c r="Q35" s="149" t="s">
        <v>135</v>
      </c>
    </row>
    <row r="36" spans="1:20" s="117" customFormat="1" ht="28" customHeight="1">
      <c r="A36" s="75"/>
      <c r="B36" s="6" t="s">
        <v>406</v>
      </c>
      <c r="C36" s="24" t="s">
        <v>261</v>
      </c>
      <c r="D36" s="6">
        <v>1500</v>
      </c>
      <c r="E36" s="35">
        <v>32.9</v>
      </c>
      <c r="F36" s="102">
        <f t="shared" si="12"/>
        <v>0</v>
      </c>
      <c r="G36" s="42">
        <f t="shared" si="13"/>
        <v>0</v>
      </c>
      <c r="H36" s="117" t="s">
        <v>264</v>
      </c>
      <c r="I36" s="50"/>
      <c r="K36" s="117" t="s">
        <v>118</v>
      </c>
      <c r="L36" s="194" t="s">
        <v>373</v>
      </c>
      <c r="M36" s="194"/>
      <c r="N36" s="194"/>
      <c r="Q36" s="122" t="s">
        <v>135</v>
      </c>
    </row>
    <row r="37" spans="1:20" ht="27" customHeight="1">
      <c r="A37" s="75"/>
      <c r="B37" s="6" t="s">
        <v>11</v>
      </c>
      <c r="C37" s="24" t="s">
        <v>335</v>
      </c>
      <c r="D37" s="6">
        <v>800</v>
      </c>
      <c r="E37" s="35">
        <v>26.9</v>
      </c>
      <c r="F37" s="102">
        <f t="shared" si="12"/>
        <v>0</v>
      </c>
      <c r="G37" s="42">
        <f t="shared" si="13"/>
        <v>0</v>
      </c>
      <c r="H37" s="48" t="s">
        <v>264</v>
      </c>
      <c r="I37" s="50"/>
      <c r="J37" s="48"/>
      <c r="K37" s="114" t="s">
        <v>142</v>
      </c>
      <c r="L37" s="193" t="s">
        <v>26</v>
      </c>
      <c r="M37" s="193"/>
      <c r="N37" s="193"/>
      <c r="O37" s="193"/>
      <c r="P37" s="193"/>
      <c r="Q37" s="122" t="s">
        <v>135</v>
      </c>
      <c r="R37" s="124"/>
      <c r="S37" s="124"/>
      <c r="T37" s="124"/>
    </row>
    <row r="38" spans="1:20" s="173" customFormat="1" ht="27" customHeight="1">
      <c r="A38" s="75"/>
      <c r="B38" s="6" t="s">
        <v>214</v>
      </c>
      <c r="C38" s="24" t="s">
        <v>392</v>
      </c>
      <c r="D38" s="6">
        <v>1500</v>
      </c>
      <c r="E38" s="35">
        <v>26.9</v>
      </c>
      <c r="F38" s="157">
        <f t="shared" ref="F38" si="14">D38/1000*A38</f>
        <v>0</v>
      </c>
      <c r="G38" s="42">
        <f t="shared" ref="G38" si="15">F38*E38</f>
        <v>0</v>
      </c>
      <c r="H38" s="173" t="s">
        <v>264</v>
      </c>
      <c r="I38" s="50"/>
      <c r="K38" s="173" t="s">
        <v>142</v>
      </c>
      <c r="L38" s="193" t="s">
        <v>26</v>
      </c>
      <c r="M38" s="193"/>
      <c r="N38" s="193"/>
      <c r="O38" s="193"/>
      <c r="P38" s="193"/>
      <c r="Q38" s="173" t="s">
        <v>135</v>
      </c>
      <c r="R38" s="174"/>
      <c r="S38" s="174"/>
      <c r="T38" s="174"/>
    </row>
    <row r="39" spans="1:20" s="167" customFormat="1" ht="28" customHeight="1">
      <c r="A39" s="75"/>
      <c r="B39" s="6" t="s">
        <v>433</v>
      </c>
      <c r="C39" s="24" t="s">
        <v>100</v>
      </c>
      <c r="D39" s="6">
        <v>800</v>
      </c>
      <c r="E39" s="35">
        <v>26.9</v>
      </c>
      <c r="F39" s="157">
        <f t="shared" si="12"/>
        <v>0</v>
      </c>
      <c r="G39" s="42">
        <f t="shared" si="13"/>
        <v>0</v>
      </c>
      <c r="H39" s="167" t="s">
        <v>166</v>
      </c>
      <c r="I39" s="50"/>
      <c r="K39" s="167" t="s">
        <v>118</v>
      </c>
      <c r="L39" s="194" t="s">
        <v>373</v>
      </c>
      <c r="M39" s="194"/>
      <c r="N39" s="194"/>
      <c r="Q39" s="167" t="s">
        <v>329</v>
      </c>
    </row>
    <row r="40" spans="1:20" s="82" customFormat="1" ht="25" customHeight="1">
      <c r="A40" s="75"/>
      <c r="B40" s="6" t="s">
        <v>129</v>
      </c>
      <c r="C40" s="24" t="s">
        <v>331</v>
      </c>
      <c r="D40" s="6">
        <v>1200</v>
      </c>
      <c r="E40" s="35">
        <v>26.9</v>
      </c>
      <c r="F40" s="102">
        <f t="shared" si="12"/>
        <v>0</v>
      </c>
      <c r="G40" s="42">
        <f t="shared" si="13"/>
        <v>0</v>
      </c>
      <c r="H40" s="82" t="s">
        <v>309</v>
      </c>
      <c r="I40" s="50"/>
      <c r="K40" s="94" t="s">
        <v>118</v>
      </c>
      <c r="L40" s="124" t="s">
        <v>373</v>
      </c>
      <c r="M40" s="125"/>
      <c r="N40" s="125"/>
      <c r="O40" s="124"/>
      <c r="P40" s="122"/>
      <c r="Q40" s="122" t="s">
        <v>135</v>
      </c>
      <c r="R40" s="124"/>
      <c r="S40" s="124"/>
      <c r="T40" s="124"/>
    </row>
    <row r="41" spans="1:20" ht="29" customHeight="1">
      <c r="A41" s="75"/>
      <c r="B41" s="6" t="s">
        <v>217</v>
      </c>
      <c r="C41" s="24" t="s">
        <v>365</v>
      </c>
      <c r="D41" s="6">
        <v>700</v>
      </c>
      <c r="E41" s="35">
        <v>26.9</v>
      </c>
      <c r="F41" s="102">
        <f t="shared" si="12"/>
        <v>0</v>
      </c>
      <c r="G41" s="42">
        <f t="shared" si="13"/>
        <v>0</v>
      </c>
      <c r="H41" s="48" t="s">
        <v>309</v>
      </c>
      <c r="I41" s="50"/>
      <c r="J41" s="48"/>
      <c r="K41" s="48" t="s">
        <v>118</v>
      </c>
      <c r="L41" s="193" t="s">
        <v>373</v>
      </c>
      <c r="M41" s="193"/>
      <c r="N41" s="193"/>
      <c r="O41" s="124"/>
      <c r="P41" s="122"/>
      <c r="Q41" s="122" t="s">
        <v>135</v>
      </c>
      <c r="R41" s="122"/>
      <c r="S41" s="122"/>
      <c r="T41" s="122"/>
    </row>
    <row r="42" spans="1:20" s="71" customFormat="1" ht="29" customHeight="1">
      <c r="A42" s="75"/>
      <c r="B42" s="144" t="s">
        <v>297</v>
      </c>
      <c r="C42" s="73" t="s">
        <v>58</v>
      </c>
      <c r="D42" s="6">
        <v>400</v>
      </c>
      <c r="E42" s="35">
        <v>26.9</v>
      </c>
      <c r="F42" s="102">
        <f t="shared" si="12"/>
        <v>0</v>
      </c>
      <c r="G42" s="42">
        <f t="shared" si="13"/>
        <v>0</v>
      </c>
      <c r="H42" s="71" t="s">
        <v>309</v>
      </c>
      <c r="I42" s="50"/>
      <c r="K42" s="71" t="s">
        <v>118</v>
      </c>
      <c r="L42" s="193" t="s">
        <v>373</v>
      </c>
      <c r="M42" s="193"/>
      <c r="N42" s="193"/>
      <c r="O42" s="124"/>
      <c r="P42" s="124"/>
      <c r="Q42" s="122" t="s">
        <v>135</v>
      </c>
      <c r="R42" s="122"/>
      <c r="S42" s="122"/>
      <c r="T42" s="122"/>
    </row>
    <row r="43" spans="1:20" s="45" customFormat="1" ht="29" customHeight="1">
      <c r="A43" s="75"/>
      <c r="B43" s="6" t="s">
        <v>366</v>
      </c>
      <c r="C43" s="24" t="s">
        <v>353</v>
      </c>
      <c r="D43" s="6">
        <v>400</v>
      </c>
      <c r="E43" s="35">
        <v>26.9</v>
      </c>
      <c r="F43" s="102">
        <f t="shared" si="12"/>
        <v>0</v>
      </c>
      <c r="G43" s="42">
        <f t="shared" si="13"/>
        <v>0</v>
      </c>
      <c r="H43" s="48" t="s">
        <v>172</v>
      </c>
      <c r="I43" s="50"/>
      <c r="J43" s="48"/>
      <c r="K43" s="94" t="s">
        <v>118</v>
      </c>
      <c r="L43" s="193" t="s">
        <v>373</v>
      </c>
      <c r="M43" s="193"/>
      <c r="N43" s="193"/>
      <c r="O43" s="124"/>
      <c r="P43" s="124"/>
      <c r="Q43" s="122" t="s">
        <v>135</v>
      </c>
      <c r="R43" s="124"/>
      <c r="S43" s="124"/>
      <c r="T43" s="124"/>
    </row>
    <row r="44" spans="1:20" s="43" customFormat="1" ht="29" customHeight="1">
      <c r="A44" s="75"/>
      <c r="B44" s="144" t="s">
        <v>173</v>
      </c>
      <c r="C44" s="24" t="s">
        <v>175</v>
      </c>
      <c r="D44" s="6">
        <v>600</v>
      </c>
      <c r="E44" s="35">
        <v>26.9</v>
      </c>
      <c r="F44" s="102">
        <f t="shared" si="12"/>
        <v>0</v>
      </c>
      <c r="G44" s="42">
        <f t="shared" si="13"/>
        <v>0</v>
      </c>
      <c r="H44" s="48" t="s">
        <v>172</v>
      </c>
      <c r="I44" s="50"/>
      <c r="J44" s="48"/>
      <c r="K44" s="94" t="s">
        <v>118</v>
      </c>
      <c r="L44" s="193" t="s">
        <v>373</v>
      </c>
      <c r="M44" s="193"/>
      <c r="N44" s="193"/>
      <c r="O44" s="124"/>
      <c r="P44" s="124"/>
      <c r="Q44" s="122" t="s">
        <v>135</v>
      </c>
      <c r="R44" s="124"/>
      <c r="S44" s="124"/>
      <c r="T44" s="124"/>
    </row>
    <row r="45" spans="1:20" s="134" customFormat="1" ht="28" customHeight="1">
      <c r="A45" s="75"/>
      <c r="B45" s="131" t="s">
        <v>405</v>
      </c>
      <c r="C45" s="24" t="s">
        <v>400</v>
      </c>
      <c r="D45" s="6">
        <v>300</v>
      </c>
      <c r="E45" s="35">
        <v>24.9</v>
      </c>
      <c r="F45" s="102">
        <f t="shared" si="12"/>
        <v>0</v>
      </c>
      <c r="G45" s="42">
        <f t="shared" si="13"/>
        <v>0</v>
      </c>
      <c r="H45" s="134" t="s">
        <v>401</v>
      </c>
      <c r="I45" s="50"/>
      <c r="K45" s="134" t="s">
        <v>118</v>
      </c>
      <c r="L45" s="133" t="s">
        <v>373</v>
      </c>
      <c r="M45" s="133"/>
      <c r="N45" s="133"/>
      <c r="O45" s="133"/>
      <c r="P45" s="133"/>
      <c r="Q45" s="134" t="s">
        <v>330</v>
      </c>
      <c r="R45" s="133"/>
      <c r="S45" s="133"/>
      <c r="T45" s="133"/>
    </row>
    <row r="46" spans="1:20" ht="28" customHeight="1">
      <c r="A46" s="75"/>
      <c r="B46" s="144" t="s">
        <v>434</v>
      </c>
      <c r="C46" s="24" t="s">
        <v>91</v>
      </c>
      <c r="D46" s="6">
        <v>400</v>
      </c>
      <c r="E46" s="35">
        <v>24.9</v>
      </c>
      <c r="F46" s="102">
        <f t="shared" si="12"/>
        <v>0</v>
      </c>
      <c r="G46" s="42">
        <f t="shared" si="13"/>
        <v>0</v>
      </c>
      <c r="H46" s="48" t="s">
        <v>157</v>
      </c>
      <c r="I46" s="50"/>
      <c r="J46" s="48"/>
      <c r="K46" s="71" t="s">
        <v>118</v>
      </c>
      <c r="L46" s="124" t="s">
        <v>373</v>
      </c>
      <c r="M46" s="124"/>
      <c r="N46" s="124"/>
      <c r="O46" s="124"/>
      <c r="P46" s="124"/>
      <c r="Q46" s="122" t="s">
        <v>135</v>
      </c>
      <c r="R46" s="124"/>
      <c r="S46" s="124"/>
      <c r="T46" s="124"/>
    </row>
    <row r="47" spans="1:20" ht="28" customHeight="1">
      <c r="A47" s="75"/>
      <c r="B47" s="4" t="s">
        <v>349</v>
      </c>
      <c r="C47" s="4" t="s">
        <v>350</v>
      </c>
      <c r="D47" s="22"/>
      <c r="E47" s="36"/>
      <c r="F47" s="27"/>
      <c r="G47" s="26"/>
      <c r="H47" s="48"/>
      <c r="I47" s="50"/>
      <c r="J47" s="48"/>
      <c r="K47" s="48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1:20" s="94" customFormat="1" ht="28" customHeight="1">
      <c r="A48" s="75"/>
      <c r="B48" s="144" t="s">
        <v>226</v>
      </c>
      <c r="C48" s="24" t="s">
        <v>141</v>
      </c>
      <c r="D48" s="6">
        <v>250</v>
      </c>
      <c r="E48" s="35">
        <v>45.9</v>
      </c>
      <c r="F48" s="66">
        <f t="shared" ref="F48:F60" si="16">D48/1000*A48</f>
        <v>0</v>
      </c>
      <c r="G48" s="42">
        <f t="shared" ref="G48:G54" si="17">F48*E48</f>
        <v>0</v>
      </c>
      <c r="H48" s="94" t="s">
        <v>371</v>
      </c>
      <c r="I48" s="50"/>
      <c r="K48" s="94" t="s">
        <v>118</v>
      </c>
      <c r="L48" s="193" t="s">
        <v>373</v>
      </c>
      <c r="M48" s="193"/>
      <c r="N48" s="193"/>
      <c r="O48" s="124"/>
      <c r="P48" s="124"/>
      <c r="Q48" s="122" t="s">
        <v>135</v>
      </c>
      <c r="R48" s="124"/>
      <c r="S48" s="124"/>
      <c r="T48" s="124"/>
    </row>
    <row r="49" spans="1:20" s="71" customFormat="1" ht="28" customHeight="1">
      <c r="A49" s="75"/>
      <c r="B49" s="188" t="s">
        <v>23</v>
      </c>
      <c r="C49" s="24" t="s">
        <v>8</v>
      </c>
      <c r="D49" s="6">
        <v>300</v>
      </c>
      <c r="E49" s="35">
        <v>45.9</v>
      </c>
      <c r="F49" s="66">
        <f t="shared" si="16"/>
        <v>0</v>
      </c>
      <c r="G49" s="42">
        <f t="shared" si="17"/>
        <v>0</v>
      </c>
      <c r="H49" s="71" t="s">
        <v>371</v>
      </c>
      <c r="I49" s="74"/>
      <c r="J49" s="74"/>
      <c r="K49" s="71" t="s">
        <v>118</v>
      </c>
      <c r="L49" s="193" t="s">
        <v>373</v>
      </c>
      <c r="M49" s="193"/>
      <c r="N49" s="193"/>
      <c r="O49" s="124"/>
      <c r="P49" s="124"/>
      <c r="Q49" s="122" t="s">
        <v>135</v>
      </c>
      <c r="R49" s="124"/>
      <c r="S49" s="124"/>
      <c r="T49" s="124"/>
    </row>
    <row r="50" spans="1:20" s="44" customFormat="1" ht="28" customHeight="1">
      <c r="A50" s="75"/>
      <c r="B50" s="6" t="s">
        <v>286</v>
      </c>
      <c r="C50" s="24" t="s">
        <v>446</v>
      </c>
      <c r="D50" s="6">
        <v>500</v>
      </c>
      <c r="E50" s="110">
        <v>42.9</v>
      </c>
      <c r="F50" s="56">
        <f t="shared" si="16"/>
        <v>0</v>
      </c>
      <c r="G50" s="42">
        <f t="shared" si="17"/>
        <v>0</v>
      </c>
      <c r="H50" s="192" t="s">
        <v>364</v>
      </c>
      <c r="I50" s="193"/>
      <c r="J50" s="193"/>
      <c r="K50" s="71" t="s">
        <v>118</v>
      </c>
      <c r="L50" s="194" t="s">
        <v>373</v>
      </c>
      <c r="M50" s="194"/>
      <c r="N50" s="194"/>
      <c r="O50" s="48"/>
      <c r="P50" s="48"/>
      <c r="Q50" s="122" t="s">
        <v>135</v>
      </c>
    </row>
    <row r="51" spans="1:20" s="96" customFormat="1" ht="28" customHeight="1">
      <c r="A51" s="75"/>
      <c r="B51" s="7" t="s">
        <v>321</v>
      </c>
      <c r="C51" s="24" t="s">
        <v>261</v>
      </c>
      <c r="D51" s="6">
        <v>900</v>
      </c>
      <c r="E51" s="110">
        <v>45.9</v>
      </c>
      <c r="F51" s="102">
        <f t="shared" si="16"/>
        <v>0</v>
      </c>
      <c r="G51" s="42">
        <f t="shared" si="17"/>
        <v>0</v>
      </c>
      <c r="H51" s="96" t="s">
        <v>264</v>
      </c>
      <c r="I51" s="50"/>
      <c r="K51" s="114" t="s">
        <v>142</v>
      </c>
      <c r="L51" s="194" t="s">
        <v>373</v>
      </c>
      <c r="M51" s="194"/>
      <c r="N51" s="194"/>
      <c r="Q51" s="122" t="s">
        <v>135</v>
      </c>
    </row>
    <row r="52" spans="1:20" s="71" customFormat="1" ht="28" customHeight="1">
      <c r="A52" s="75"/>
      <c r="B52" s="6" t="s">
        <v>411</v>
      </c>
      <c r="C52" s="24" t="s">
        <v>177</v>
      </c>
      <c r="D52" s="6">
        <v>800</v>
      </c>
      <c r="E52" s="35">
        <v>55.9</v>
      </c>
      <c r="F52" s="66">
        <f t="shared" si="16"/>
        <v>0</v>
      </c>
      <c r="G52" s="42">
        <f t="shared" si="17"/>
        <v>0</v>
      </c>
      <c r="H52" s="71" t="s">
        <v>264</v>
      </c>
      <c r="I52" s="50"/>
      <c r="K52" s="71" t="s">
        <v>118</v>
      </c>
      <c r="L52" s="71" t="s">
        <v>373</v>
      </c>
      <c r="M52"/>
      <c r="N52"/>
      <c r="Q52" s="122" t="s">
        <v>135</v>
      </c>
    </row>
    <row r="53" spans="1:20" s="94" customFormat="1" ht="28" customHeight="1">
      <c r="A53" s="75"/>
      <c r="B53" s="180" t="s">
        <v>432</v>
      </c>
      <c r="C53" s="24" t="s">
        <v>240</v>
      </c>
      <c r="D53" s="6">
        <v>900</v>
      </c>
      <c r="E53" s="35">
        <v>45.9</v>
      </c>
      <c r="F53" s="66">
        <f t="shared" si="16"/>
        <v>0</v>
      </c>
      <c r="G53" s="42">
        <f t="shared" si="17"/>
        <v>0</v>
      </c>
      <c r="H53" s="94" t="s">
        <v>159</v>
      </c>
      <c r="I53" s="50"/>
      <c r="K53" s="94" t="s">
        <v>118</v>
      </c>
      <c r="L53" s="94" t="s">
        <v>373</v>
      </c>
      <c r="M53"/>
      <c r="N53"/>
      <c r="Q53" s="123" t="s">
        <v>196</v>
      </c>
    </row>
    <row r="54" spans="1:20" ht="28" customHeight="1">
      <c r="A54" s="75"/>
      <c r="B54" s="6" t="s">
        <v>24</v>
      </c>
      <c r="C54" s="24" t="s">
        <v>100</v>
      </c>
      <c r="D54" s="6">
        <v>500</v>
      </c>
      <c r="E54" s="35">
        <v>45.9</v>
      </c>
      <c r="F54" s="56">
        <f t="shared" si="16"/>
        <v>0</v>
      </c>
      <c r="G54" s="42">
        <f t="shared" si="17"/>
        <v>0</v>
      </c>
      <c r="H54" s="48" t="s">
        <v>309</v>
      </c>
      <c r="I54" s="50"/>
      <c r="J54" s="48"/>
      <c r="K54" s="48" t="s">
        <v>118</v>
      </c>
      <c r="L54" s="194" t="s">
        <v>373</v>
      </c>
      <c r="M54" s="194"/>
      <c r="N54" s="194"/>
      <c r="O54" s="48"/>
      <c r="P54" s="48"/>
      <c r="Q54" s="122" t="s">
        <v>135</v>
      </c>
    </row>
    <row r="55" spans="1:20" ht="28" customHeight="1">
      <c r="A55" s="75"/>
      <c r="B55" s="7" t="s">
        <v>110</v>
      </c>
      <c r="C55" s="73" t="s">
        <v>271</v>
      </c>
      <c r="D55" s="7">
        <v>200</v>
      </c>
      <c r="E55" s="35">
        <v>42.9</v>
      </c>
      <c r="F55" s="56">
        <f t="shared" si="16"/>
        <v>0</v>
      </c>
      <c r="G55" s="42">
        <f t="shared" ref="G55:G60" si="18">F55*E55</f>
        <v>0</v>
      </c>
      <c r="H55" s="94" t="s">
        <v>309</v>
      </c>
      <c r="I55" s="50"/>
      <c r="J55" s="48"/>
      <c r="K55" s="48" t="s">
        <v>118</v>
      </c>
      <c r="L55" s="194" t="s">
        <v>373</v>
      </c>
      <c r="M55" s="194"/>
      <c r="N55" s="194"/>
      <c r="O55" s="48"/>
      <c r="P55" s="48"/>
      <c r="Q55" s="122" t="s">
        <v>135</v>
      </c>
    </row>
    <row r="56" spans="1:20" ht="28" customHeight="1">
      <c r="A56" s="75"/>
      <c r="B56" s="6" t="s">
        <v>438</v>
      </c>
      <c r="C56" s="24" t="s">
        <v>225</v>
      </c>
      <c r="D56" s="6">
        <v>400</v>
      </c>
      <c r="E56" s="35">
        <v>42.9</v>
      </c>
      <c r="F56" s="56">
        <f t="shared" si="16"/>
        <v>0</v>
      </c>
      <c r="G56" s="42">
        <f t="shared" si="18"/>
        <v>0</v>
      </c>
      <c r="H56" s="48" t="s">
        <v>309</v>
      </c>
      <c r="I56" s="50"/>
      <c r="J56" s="48"/>
      <c r="K56" s="48" t="s">
        <v>118</v>
      </c>
      <c r="L56" s="194" t="s">
        <v>373</v>
      </c>
      <c r="M56" s="194"/>
      <c r="N56" s="194"/>
      <c r="O56" s="48"/>
      <c r="P56" s="48"/>
      <c r="Q56" s="122" t="s">
        <v>135</v>
      </c>
    </row>
    <row r="57" spans="1:20" s="134" customFormat="1" ht="28" customHeight="1">
      <c r="A57" s="75"/>
      <c r="B57" s="131" t="s">
        <v>412</v>
      </c>
      <c r="C57" s="24" t="s">
        <v>140</v>
      </c>
      <c r="D57" s="6">
        <v>300</v>
      </c>
      <c r="E57" s="35">
        <v>35.9</v>
      </c>
      <c r="F57" s="102">
        <f t="shared" si="16"/>
        <v>0</v>
      </c>
      <c r="G57" s="42">
        <f t="shared" si="18"/>
        <v>0</v>
      </c>
      <c r="H57" s="134" t="s">
        <v>371</v>
      </c>
      <c r="I57" s="50"/>
      <c r="K57" s="134" t="s">
        <v>118</v>
      </c>
      <c r="L57" s="134" t="s">
        <v>373</v>
      </c>
      <c r="M57"/>
      <c r="N57"/>
      <c r="Q57" s="194" t="s">
        <v>329</v>
      </c>
      <c r="R57" s="194"/>
    </row>
    <row r="58" spans="1:20" s="94" customFormat="1" ht="30" customHeight="1">
      <c r="A58" s="75"/>
      <c r="B58" s="103" t="s">
        <v>202</v>
      </c>
      <c r="C58" s="25" t="s">
        <v>328</v>
      </c>
      <c r="D58" s="7">
        <v>1000</v>
      </c>
      <c r="E58" s="35">
        <v>59.9</v>
      </c>
      <c r="F58" s="66">
        <f t="shared" si="16"/>
        <v>0</v>
      </c>
      <c r="G58" s="42">
        <f t="shared" si="18"/>
        <v>0</v>
      </c>
      <c r="H58" s="94" t="s">
        <v>166</v>
      </c>
      <c r="I58" s="50"/>
      <c r="K58" s="94" t="s">
        <v>118</v>
      </c>
      <c r="L58" s="194" t="s">
        <v>373</v>
      </c>
      <c r="M58" s="194"/>
      <c r="N58" s="194"/>
      <c r="Q58" s="122" t="s">
        <v>135</v>
      </c>
    </row>
    <row r="59" spans="1:20" s="94" customFormat="1" ht="30" customHeight="1">
      <c r="A59" s="75"/>
      <c r="B59" s="7" t="s">
        <v>251</v>
      </c>
      <c r="C59" s="25" t="s">
        <v>72</v>
      </c>
      <c r="D59" s="7">
        <v>700</v>
      </c>
      <c r="E59" s="35">
        <v>49.9</v>
      </c>
      <c r="F59" s="66">
        <f t="shared" si="16"/>
        <v>0</v>
      </c>
      <c r="G59" s="42">
        <f t="shared" si="18"/>
        <v>0</v>
      </c>
      <c r="H59" s="94" t="s">
        <v>309</v>
      </c>
      <c r="I59" s="50"/>
      <c r="K59" s="94" t="s">
        <v>118</v>
      </c>
      <c r="L59" s="194" t="s">
        <v>373</v>
      </c>
      <c r="M59" s="194"/>
      <c r="N59" s="194"/>
      <c r="Q59" s="122" t="s">
        <v>135</v>
      </c>
    </row>
    <row r="60" spans="1:20" s="94" customFormat="1" ht="30" customHeight="1">
      <c r="A60" s="75"/>
      <c r="B60" s="183" t="s">
        <v>144</v>
      </c>
      <c r="C60" s="25" t="s">
        <v>160</v>
      </c>
      <c r="D60" s="7">
        <v>500</v>
      </c>
      <c r="E60" s="35">
        <v>45.9</v>
      </c>
      <c r="F60" s="66">
        <f t="shared" si="16"/>
        <v>0</v>
      </c>
      <c r="G60" s="42">
        <f t="shared" si="18"/>
        <v>0</v>
      </c>
      <c r="H60" s="94" t="s">
        <v>309</v>
      </c>
      <c r="I60" s="50"/>
      <c r="K60" s="94" t="s">
        <v>118</v>
      </c>
      <c r="L60" s="194" t="s">
        <v>373</v>
      </c>
      <c r="M60" s="194"/>
      <c r="N60" s="194"/>
      <c r="Q60" s="122" t="s">
        <v>135</v>
      </c>
    </row>
    <row r="61" spans="1:20" ht="28" customHeight="1">
      <c r="A61" s="75"/>
      <c r="B61" s="4" t="s">
        <v>48</v>
      </c>
      <c r="C61" s="4" t="s">
        <v>49</v>
      </c>
      <c r="D61" s="22"/>
      <c r="E61" s="36"/>
      <c r="F61" s="27"/>
      <c r="G61" s="26"/>
      <c r="H61" s="48"/>
      <c r="I61" s="50"/>
      <c r="J61" s="48"/>
      <c r="K61" s="48"/>
      <c r="L61" s="48"/>
      <c r="M61" s="48"/>
      <c r="N61" s="48"/>
      <c r="O61" s="48"/>
      <c r="P61" s="48"/>
      <c r="Q61" s="122"/>
    </row>
    <row r="62" spans="1:20" s="71" customFormat="1" ht="26" customHeight="1">
      <c r="A62" s="75"/>
      <c r="B62" s="7" t="s">
        <v>77</v>
      </c>
      <c r="C62" s="72" t="s">
        <v>326</v>
      </c>
      <c r="D62" s="6">
        <v>1000</v>
      </c>
      <c r="E62" s="35">
        <v>42.9</v>
      </c>
      <c r="F62" s="66">
        <f>D62/1000*A62</f>
        <v>0</v>
      </c>
      <c r="G62" s="42">
        <f>F62*E62</f>
        <v>0</v>
      </c>
      <c r="H62" s="139" t="s">
        <v>313</v>
      </c>
      <c r="I62" s="50"/>
      <c r="K62" s="71" t="s">
        <v>118</v>
      </c>
      <c r="L62" s="194" t="s">
        <v>373</v>
      </c>
      <c r="M62" s="194"/>
      <c r="N62" s="194"/>
      <c r="Q62" s="122" t="s">
        <v>135</v>
      </c>
    </row>
    <row r="63" spans="1:20" s="71" customFormat="1" ht="26" customHeight="1">
      <c r="A63" s="75"/>
      <c r="B63" s="6" t="s">
        <v>12</v>
      </c>
      <c r="C63" s="24" t="s">
        <v>208</v>
      </c>
      <c r="D63" s="6">
        <v>1300</v>
      </c>
      <c r="E63" s="35">
        <v>42.9</v>
      </c>
      <c r="F63" s="66">
        <f>D63/1000*A63</f>
        <v>0</v>
      </c>
      <c r="G63" s="42">
        <f>F63*E63</f>
        <v>0</v>
      </c>
      <c r="H63" s="71" t="s">
        <v>264</v>
      </c>
      <c r="I63" s="50"/>
      <c r="K63" s="71" t="s">
        <v>118</v>
      </c>
      <c r="L63" s="194" t="s">
        <v>373</v>
      </c>
      <c r="M63" s="194"/>
      <c r="N63" s="194"/>
      <c r="Q63" s="122" t="s">
        <v>135</v>
      </c>
    </row>
    <row r="64" spans="1:20" ht="26" customHeight="1">
      <c r="A64" s="75"/>
      <c r="B64" s="144" t="s">
        <v>68</v>
      </c>
      <c r="C64" s="24" t="s">
        <v>261</v>
      </c>
      <c r="D64" s="6">
        <v>1200</v>
      </c>
      <c r="E64" s="35">
        <v>46.9</v>
      </c>
      <c r="F64" s="66">
        <f>D64/1000*A64</f>
        <v>0</v>
      </c>
      <c r="G64" s="42">
        <f t="shared" ref="G64:G71" si="19">F64*E64</f>
        <v>0</v>
      </c>
      <c r="H64" s="71" t="s">
        <v>264</v>
      </c>
      <c r="I64" s="50"/>
      <c r="J64" s="71"/>
      <c r="K64" s="71" t="s">
        <v>118</v>
      </c>
      <c r="L64" s="194" t="s">
        <v>373</v>
      </c>
      <c r="M64" s="194"/>
      <c r="N64" s="194"/>
      <c r="O64" s="71"/>
      <c r="P64" s="48"/>
      <c r="Q64" s="122" t="s">
        <v>135</v>
      </c>
    </row>
    <row r="65" spans="1:18" s="71" customFormat="1" ht="26" customHeight="1">
      <c r="A65" s="75"/>
      <c r="B65" s="7" t="s">
        <v>270</v>
      </c>
      <c r="C65" s="24" t="s">
        <v>370</v>
      </c>
      <c r="D65" s="6">
        <v>800</v>
      </c>
      <c r="E65" s="110">
        <v>29.9</v>
      </c>
      <c r="F65" s="66">
        <f>D65/1000*A65</f>
        <v>0</v>
      </c>
      <c r="G65" s="42">
        <f>F65*E65</f>
        <v>0</v>
      </c>
      <c r="H65" s="94" t="s">
        <v>308</v>
      </c>
      <c r="I65" s="50"/>
      <c r="K65" s="71" t="s">
        <v>118</v>
      </c>
      <c r="L65" s="194" t="s">
        <v>373</v>
      </c>
      <c r="M65" s="194"/>
      <c r="N65" s="194"/>
      <c r="Q65" s="122" t="s">
        <v>135</v>
      </c>
    </row>
    <row r="66" spans="1:18" ht="28" customHeight="1">
      <c r="A66" s="75"/>
      <c r="B66" s="4" t="s">
        <v>220</v>
      </c>
      <c r="C66" s="4"/>
      <c r="D66" s="22"/>
      <c r="E66" s="36"/>
      <c r="F66" s="27"/>
      <c r="G66" s="26"/>
      <c r="H66" s="48"/>
      <c r="I66" s="50"/>
      <c r="J66" s="48"/>
      <c r="K66" s="48"/>
      <c r="L66" s="48"/>
      <c r="M66" s="48"/>
      <c r="N66" s="48"/>
      <c r="O66" s="48"/>
      <c r="P66" s="48"/>
      <c r="Q66" s="122"/>
    </row>
    <row r="67" spans="1:18" s="94" customFormat="1" ht="28" customHeight="1">
      <c r="A67" s="75"/>
      <c r="B67" s="100" t="s">
        <v>238</v>
      </c>
      <c r="C67" s="100" t="s">
        <v>193</v>
      </c>
      <c r="D67" s="22"/>
      <c r="E67" s="36"/>
      <c r="F67" s="67"/>
      <c r="G67" s="67"/>
      <c r="Q67" s="122"/>
    </row>
    <row r="68" spans="1:18" ht="28" customHeight="1">
      <c r="A68" s="75"/>
      <c r="B68" s="7" t="s">
        <v>224</v>
      </c>
      <c r="C68" s="25" t="s">
        <v>320</v>
      </c>
      <c r="D68" s="6">
        <v>1500</v>
      </c>
      <c r="E68" s="35">
        <v>13.5</v>
      </c>
      <c r="F68" s="56">
        <f>D68/1000*A68</f>
        <v>0</v>
      </c>
      <c r="G68" s="42">
        <f>F68*E68</f>
        <v>0</v>
      </c>
      <c r="H68" s="48" t="s">
        <v>371</v>
      </c>
      <c r="I68" s="51"/>
      <c r="J68" s="48"/>
      <c r="K68" s="63" t="s">
        <v>118</v>
      </c>
      <c r="L68" s="194" t="s">
        <v>174</v>
      </c>
      <c r="M68" s="194"/>
      <c r="N68" s="194"/>
      <c r="O68" s="48"/>
      <c r="P68" s="48"/>
      <c r="Q68" s="122" t="s">
        <v>135</v>
      </c>
    </row>
    <row r="69" spans="1:18" ht="26" customHeight="1">
      <c r="A69" s="75"/>
      <c r="B69" s="6" t="s">
        <v>154</v>
      </c>
      <c r="C69" s="25" t="s">
        <v>73</v>
      </c>
      <c r="D69" s="6">
        <v>500</v>
      </c>
      <c r="E69" s="35">
        <v>15.5</v>
      </c>
      <c r="F69" s="56">
        <f>D69/1000*A69</f>
        <v>0</v>
      </c>
      <c r="G69" s="42">
        <f t="shared" si="19"/>
        <v>0</v>
      </c>
      <c r="H69" s="48" t="s">
        <v>161</v>
      </c>
      <c r="I69" s="50"/>
      <c r="J69" s="48"/>
      <c r="K69" s="80" t="s">
        <v>118</v>
      </c>
      <c r="L69" s="194" t="s">
        <v>174</v>
      </c>
      <c r="M69" s="194"/>
      <c r="N69" s="194"/>
      <c r="O69" s="48"/>
      <c r="P69" s="48"/>
      <c r="Q69" s="122" t="s">
        <v>135</v>
      </c>
    </row>
    <row r="70" spans="1:18" ht="26" customHeight="1">
      <c r="A70" s="75"/>
      <c r="B70" s="109" t="s">
        <v>14</v>
      </c>
      <c r="C70" s="25" t="s">
        <v>60</v>
      </c>
      <c r="D70" s="6">
        <v>500</v>
      </c>
      <c r="E70" s="110">
        <v>22.5</v>
      </c>
      <c r="F70" s="56">
        <f>D70/1000*A70</f>
        <v>0</v>
      </c>
      <c r="G70" s="42">
        <f t="shared" si="19"/>
        <v>0</v>
      </c>
      <c r="H70" s="48" t="s">
        <v>161</v>
      </c>
      <c r="I70" s="50"/>
      <c r="J70" s="48"/>
      <c r="K70" s="80" t="s">
        <v>118</v>
      </c>
      <c r="L70" s="194" t="s">
        <v>174</v>
      </c>
      <c r="M70" s="194"/>
      <c r="N70" s="194"/>
      <c r="O70" s="80"/>
      <c r="P70" s="48"/>
      <c r="Q70" s="122" t="s">
        <v>135</v>
      </c>
    </row>
    <row r="71" spans="1:18" ht="26" customHeight="1">
      <c r="A71" s="75"/>
      <c r="B71" s="109" t="s">
        <v>15</v>
      </c>
      <c r="C71" s="25" t="s">
        <v>282</v>
      </c>
      <c r="D71" s="6">
        <v>750</v>
      </c>
      <c r="E71" s="110">
        <v>26.5</v>
      </c>
      <c r="F71" s="56">
        <f>D71/1000*A71</f>
        <v>0</v>
      </c>
      <c r="G71" s="42">
        <f t="shared" si="19"/>
        <v>0</v>
      </c>
      <c r="H71" s="48" t="s">
        <v>371</v>
      </c>
      <c r="I71" s="50"/>
      <c r="J71" s="48"/>
      <c r="K71" s="48" t="s">
        <v>118</v>
      </c>
      <c r="L71" s="194" t="s">
        <v>16</v>
      </c>
      <c r="M71" s="194"/>
      <c r="N71" s="48"/>
      <c r="O71" s="48"/>
      <c r="P71" s="48"/>
      <c r="Q71" s="122" t="s">
        <v>135</v>
      </c>
    </row>
    <row r="72" spans="1:18" s="115" customFormat="1" ht="26" customHeight="1">
      <c r="A72" s="75"/>
      <c r="B72" s="109" t="s">
        <v>430</v>
      </c>
      <c r="C72" s="25" t="s">
        <v>436</v>
      </c>
      <c r="D72" s="6">
        <v>400</v>
      </c>
      <c r="E72" s="110">
        <v>26.5</v>
      </c>
      <c r="F72" s="102">
        <f>D72/1000*A72</f>
        <v>0</v>
      </c>
      <c r="G72" s="42">
        <f>F72*E72</f>
        <v>0</v>
      </c>
      <c r="H72" s="115" t="s">
        <v>169</v>
      </c>
      <c r="I72" s="50"/>
      <c r="K72" s="135" t="s">
        <v>201</v>
      </c>
      <c r="L72" s="194" t="s">
        <v>16</v>
      </c>
      <c r="M72" s="194"/>
      <c r="Q72" s="122" t="s">
        <v>135</v>
      </c>
    </row>
    <row r="73" spans="1:18" s="94" customFormat="1" ht="26" customHeight="1">
      <c r="A73" s="75"/>
      <c r="B73" s="100" t="s">
        <v>107</v>
      </c>
      <c r="C73" s="100" t="s">
        <v>389</v>
      </c>
      <c r="D73" s="22"/>
      <c r="E73" s="36"/>
      <c r="F73" s="97"/>
      <c r="G73" s="97"/>
      <c r="Q73" s="122"/>
    </row>
    <row r="74" spans="1:18" s="94" customFormat="1" ht="26" customHeight="1">
      <c r="A74" s="75"/>
      <c r="B74" s="146" t="s">
        <v>150</v>
      </c>
      <c r="C74" s="25" t="s">
        <v>345</v>
      </c>
      <c r="D74" s="6">
        <v>1200</v>
      </c>
      <c r="E74" s="35">
        <v>22.5</v>
      </c>
      <c r="F74" s="66">
        <f>D74/1000*A74</f>
        <v>0</v>
      </c>
      <c r="G74" s="42">
        <f>F74*E74</f>
        <v>0</v>
      </c>
      <c r="H74" s="94" t="s">
        <v>161</v>
      </c>
      <c r="I74" s="50"/>
      <c r="K74" s="94" t="s">
        <v>118</v>
      </c>
      <c r="L74" s="194" t="s">
        <v>174</v>
      </c>
      <c r="M74" s="194"/>
      <c r="N74" s="194"/>
      <c r="Q74" s="122" t="s">
        <v>135</v>
      </c>
    </row>
    <row r="75" spans="1:18" s="94" customFormat="1" ht="26" customHeight="1">
      <c r="A75" s="75"/>
      <c r="B75" s="109" t="s">
        <v>236</v>
      </c>
      <c r="C75" s="25" t="s">
        <v>99</v>
      </c>
      <c r="D75" s="6">
        <v>1500</v>
      </c>
      <c r="E75" s="35">
        <v>33.5</v>
      </c>
      <c r="F75" s="66">
        <f>D75/1000*A75</f>
        <v>0</v>
      </c>
      <c r="G75" s="42">
        <f>F75*E75</f>
        <v>0</v>
      </c>
      <c r="H75" s="94" t="s">
        <v>161</v>
      </c>
      <c r="I75" s="50"/>
      <c r="K75" s="94" t="s">
        <v>118</v>
      </c>
      <c r="L75" s="194" t="s">
        <v>174</v>
      </c>
      <c r="M75" s="194"/>
      <c r="N75" s="194"/>
      <c r="Q75" s="122" t="s">
        <v>135</v>
      </c>
    </row>
    <row r="76" spans="1:18" s="179" customFormat="1" ht="26" customHeight="1">
      <c r="A76" s="75"/>
      <c r="B76" s="100" t="s">
        <v>119</v>
      </c>
      <c r="C76" s="100" t="s">
        <v>120</v>
      </c>
      <c r="D76" s="22"/>
      <c r="E76" s="36"/>
      <c r="F76" s="120"/>
      <c r="G76" s="120"/>
    </row>
    <row r="77" spans="1:18" s="179" customFormat="1" ht="26" customHeight="1">
      <c r="A77" s="75"/>
      <c r="B77" s="109" t="s">
        <v>45</v>
      </c>
      <c r="C77" s="25" t="s">
        <v>315</v>
      </c>
      <c r="D77" s="6">
        <v>350</v>
      </c>
      <c r="E77" s="35">
        <v>33.5</v>
      </c>
      <c r="F77" s="157">
        <f>D77/1000*A77</f>
        <v>0</v>
      </c>
      <c r="G77" s="42">
        <f>F77*E77</f>
        <v>0</v>
      </c>
      <c r="H77" s="179" t="s">
        <v>161</v>
      </c>
      <c r="I77" s="50"/>
      <c r="K77" s="179" t="s">
        <v>142</v>
      </c>
      <c r="L77" s="194" t="s">
        <v>16</v>
      </c>
      <c r="M77" s="194"/>
      <c r="N77" s="194"/>
      <c r="Q77" s="179" t="s">
        <v>135</v>
      </c>
    </row>
    <row r="78" spans="1:18" s="179" customFormat="1" ht="26" customHeight="1">
      <c r="A78" s="75"/>
      <c r="B78" s="109" t="s">
        <v>431</v>
      </c>
      <c r="C78" s="25" t="s">
        <v>121</v>
      </c>
      <c r="D78" s="6">
        <v>300</v>
      </c>
      <c r="E78" s="35">
        <v>44.5</v>
      </c>
      <c r="F78" s="157">
        <f>D78/1000*A78</f>
        <v>0</v>
      </c>
      <c r="G78" s="42">
        <f>F78*E78</f>
        <v>0</v>
      </c>
      <c r="H78" s="179" t="s">
        <v>161</v>
      </c>
      <c r="I78" s="50"/>
      <c r="K78" s="179" t="s">
        <v>142</v>
      </c>
      <c r="L78" s="194" t="s">
        <v>16</v>
      </c>
      <c r="M78" s="194"/>
      <c r="N78" s="194"/>
      <c r="Q78" s="179" t="s">
        <v>135</v>
      </c>
    </row>
    <row r="79" spans="1:18" ht="28" customHeight="1">
      <c r="A79" s="75"/>
      <c r="B79" s="8" t="s">
        <v>421</v>
      </c>
      <c r="C79" s="8" t="s">
        <v>422</v>
      </c>
      <c r="D79" s="18"/>
      <c r="E79" s="37"/>
      <c r="F79" s="20"/>
      <c r="G79" s="20"/>
      <c r="H79" s="48"/>
      <c r="I79" s="50"/>
      <c r="J79" s="48"/>
      <c r="K79" s="48"/>
      <c r="L79" s="48"/>
      <c r="M79" s="48"/>
      <c r="N79" s="48"/>
      <c r="O79" s="48"/>
      <c r="P79" s="48"/>
      <c r="Q79" s="122"/>
    </row>
    <row r="80" spans="1:18" ht="26" customHeight="1">
      <c r="A80" s="75"/>
      <c r="B80" s="109" t="s">
        <v>133</v>
      </c>
      <c r="C80" s="25" t="s">
        <v>165</v>
      </c>
      <c r="D80" s="6">
        <v>142</v>
      </c>
      <c r="E80" s="110">
        <v>5.9</v>
      </c>
      <c r="F80" s="56">
        <f>D80/1000*A80</f>
        <v>0</v>
      </c>
      <c r="G80" s="42">
        <f>E80*A80</f>
        <v>0</v>
      </c>
      <c r="H80" s="48" t="s">
        <v>22</v>
      </c>
      <c r="I80" s="52" t="s">
        <v>404</v>
      </c>
      <c r="J80" s="48"/>
      <c r="K80" s="137" t="s">
        <v>118</v>
      </c>
      <c r="L80" s="194" t="s">
        <v>373</v>
      </c>
      <c r="M80" s="194"/>
      <c r="N80" s="194"/>
      <c r="O80" s="137"/>
      <c r="P80" s="137"/>
      <c r="Q80" s="137" t="s">
        <v>135</v>
      </c>
      <c r="R80"/>
    </row>
    <row r="81" spans="1:17" s="94" customFormat="1" ht="26" customHeight="1">
      <c r="A81" s="75"/>
      <c r="B81" s="109" t="s">
        <v>414</v>
      </c>
      <c r="C81" s="25" t="s">
        <v>382</v>
      </c>
      <c r="D81" s="6">
        <v>142</v>
      </c>
      <c r="E81" s="110">
        <v>6.9</v>
      </c>
      <c r="F81" s="66">
        <f>D81/1000*A81</f>
        <v>0</v>
      </c>
      <c r="G81" s="42">
        <f>E81*A81</f>
        <v>0</v>
      </c>
      <c r="H81" s="94" t="s">
        <v>22</v>
      </c>
      <c r="I81" s="52" t="s">
        <v>404</v>
      </c>
      <c r="K81" s="94" t="s">
        <v>118</v>
      </c>
      <c r="L81" s="194" t="s">
        <v>373</v>
      </c>
      <c r="M81" s="194"/>
      <c r="N81" s="194"/>
      <c r="Q81" s="122" t="s">
        <v>135</v>
      </c>
    </row>
    <row r="82" spans="1:17" s="137" customFormat="1" ht="26" customHeight="1">
      <c r="A82" s="75"/>
      <c r="B82" s="109" t="s">
        <v>192</v>
      </c>
      <c r="C82" s="25" t="s">
        <v>137</v>
      </c>
      <c r="D82" s="6">
        <v>142</v>
      </c>
      <c r="E82" s="110">
        <v>8.9</v>
      </c>
      <c r="F82" s="102">
        <f>D82/1000*A82</f>
        <v>0</v>
      </c>
      <c r="G82" s="42">
        <f>E82*A82</f>
        <v>0</v>
      </c>
      <c r="H82" s="137" t="s">
        <v>22</v>
      </c>
      <c r="I82" s="52" t="s">
        <v>404</v>
      </c>
      <c r="K82" s="137" t="s">
        <v>118</v>
      </c>
      <c r="L82" s="194" t="s">
        <v>373</v>
      </c>
      <c r="M82" s="194"/>
      <c r="N82" s="194"/>
      <c r="Q82" s="137" t="s">
        <v>135</v>
      </c>
    </row>
    <row r="83" spans="1:17" ht="26" customHeight="1">
      <c r="A83" s="75"/>
      <c r="B83" s="109" t="s">
        <v>115</v>
      </c>
      <c r="C83" s="25" t="s">
        <v>51</v>
      </c>
      <c r="D83" s="6">
        <v>400</v>
      </c>
      <c r="E83" s="110">
        <v>13.9</v>
      </c>
      <c r="F83" s="56">
        <f>D83/1000*A83</f>
        <v>0</v>
      </c>
      <c r="G83" s="42">
        <f>E83*A83</f>
        <v>0</v>
      </c>
      <c r="H83" s="138" t="s">
        <v>292</v>
      </c>
      <c r="I83" s="52" t="s">
        <v>404</v>
      </c>
      <c r="J83" s="48"/>
      <c r="K83" s="137" t="s">
        <v>118</v>
      </c>
      <c r="L83" s="194" t="s">
        <v>373</v>
      </c>
      <c r="M83" s="194"/>
      <c r="N83" s="194"/>
      <c r="O83" s="137"/>
      <c r="P83" s="137"/>
      <c r="Q83" s="137" t="s">
        <v>135</v>
      </c>
    </row>
    <row r="84" spans="1:17" s="94" customFormat="1" ht="28" customHeight="1">
      <c r="A84" s="75"/>
      <c r="B84" s="4" t="s">
        <v>113</v>
      </c>
      <c r="C84" s="4" t="s">
        <v>145</v>
      </c>
      <c r="D84" s="22"/>
      <c r="E84" s="36"/>
      <c r="F84" s="67"/>
      <c r="G84" s="67"/>
      <c r="I84" s="50"/>
      <c r="Q84" s="122"/>
    </row>
    <row r="85" spans="1:17" s="94" customFormat="1" ht="26" customHeight="1">
      <c r="A85" s="75"/>
      <c r="B85" s="183" t="s">
        <v>199</v>
      </c>
      <c r="C85" s="25" t="s">
        <v>435</v>
      </c>
      <c r="D85" s="6">
        <v>750</v>
      </c>
      <c r="E85" s="35">
        <v>11.5</v>
      </c>
      <c r="F85" s="66">
        <f t="shared" ref="F85:F95" si="20">D85/1000*A85</f>
        <v>0</v>
      </c>
      <c r="G85" s="42">
        <f t="shared" ref="G85:G95" si="21">E85*A85</f>
        <v>0</v>
      </c>
      <c r="H85" s="96" t="s">
        <v>36</v>
      </c>
      <c r="I85" s="52"/>
      <c r="J85" s="95" t="s">
        <v>263</v>
      </c>
      <c r="K85" s="94" t="s">
        <v>118</v>
      </c>
      <c r="L85" s="194" t="s">
        <v>0</v>
      </c>
      <c r="M85" s="194"/>
      <c r="N85" s="194"/>
      <c r="Q85" s="123" t="s">
        <v>136</v>
      </c>
    </row>
    <row r="86" spans="1:17" s="158" customFormat="1" ht="26" customHeight="1">
      <c r="A86" s="75"/>
      <c r="B86" s="7" t="s">
        <v>277</v>
      </c>
      <c r="C86" s="25" t="s">
        <v>278</v>
      </c>
      <c r="D86" s="6">
        <v>350</v>
      </c>
      <c r="E86" s="35">
        <v>9.9499999999999993</v>
      </c>
      <c r="F86" s="157">
        <f>D86/1000*A86</f>
        <v>0</v>
      </c>
      <c r="G86" s="42">
        <f>E86*A86</f>
        <v>0</v>
      </c>
      <c r="H86" s="158" t="s">
        <v>17</v>
      </c>
      <c r="I86" s="52"/>
      <c r="J86" s="159" t="s">
        <v>265</v>
      </c>
      <c r="K86" s="158" t="s">
        <v>118</v>
      </c>
      <c r="L86" s="194" t="s">
        <v>191</v>
      </c>
      <c r="M86" s="194"/>
      <c r="N86" s="194"/>
      <c r="Q86" s="160" t="s">
        <v>136</v>
      </c>
    </row>
    <row r="87" spans="1:17" s="158" customFormat="1" ht="26" customHeight="1">
      <c r="A87" s="75"/>
      <c r="B87" s="7" t="s">
        <v>195</v>
      </c>
      <c r="C87" s="25" t="s">
        <v>267</v>
      </c>
      <c r="D87" s="6">
        <v>350</v>
      </c>
      <c r="E87" s="35">
        <v>11.95</v>
      </c>
      <c r="F87" s="157">
        <f>D87/1000*A87</f>
        <v>0</v>
      </c>
      <c r="G87" s="42">
        <f>E87*A87</f>
        <v>0</v>
      </c>
      <c r="H87" s="158" t="s">
        <v>17</v>
      </c>
      <c r="I87" s="52"/>
      <c r="J87" s="159" t="s">
        <v>265</v>
      </c>
      <c r="K87" s="158" t="s">
        <v>118</v>
      </c>
      <c r="L87" s="194" t="s">
        <v>191</v>
      </c>
      <c r="M87" s="194"/>
      <c r="N87" s="194"/>
      <c r="Q87" s="160" t="s">
        <v>136</v>
      </c>
    </row>
    <row r="88" spans="1:17" s="94" customFormat="1" ht="26" customHeight="1">
      <c r="A88" s="75"/>
      <c r="B88" s="7" t="s">
        <v>151</v>
      </c>
      <c r="C88" s="25" t="s">
        <v>185</v>
      </c>
      <c r="D88" s="6">
        <v>350</v>
      </c>
      <c r="E88" s="35">
        <v>14.95</v>
      </c>
      <c r="F88" s="157">
        <f t="shared" si="20"/>
        <v>0</v>
      </c>
      <c r="G88" s="42">
        <f t="shared" si="21"/>
        <v>0</v>
      </c>
      <c r="H88" s="94" t="s">
        <v>17</v>
      </c>
      <c r="I88" s="52"/>
      <c r="J88" s="95" t="s">
        <v>263</v>
      </c>
      <c r="K88" s="94" t="s">
        <v>118</v>
      </c>
      <c r="L88" s="194" t="s">
        <v>0</v>
      </c>
      <c r="M88" s="194"/>
      <c r="N88" s="194"/>
      <c r="Q88" s="123" t="s">
        <v>136</v>
      </c>
    </row>
    <row r="89" spans="1:17" s="158" customFormat="1" ht="26" customHeight="1">
      <c r="A89" s="75"/>
      <c r="B89" s="6" t="s">
        <v>79</v>
      </c>
      <c r="C89" s="25" t="s">
        <v>80</v>
      </c>
      <c r="D89" s="6">
        <v>350</v>
      </c>
      <c r="E89" s="35">
        <v>14.95</v>
      </c>
      <c r="F89" s="157">
        <f>D89/1000*A89</f>
        <v>0</v>
      </c>
      <c r="G89" s="42">
        <v>0</v>
      </c>
      <c r="H89" s="158" t="s">
        <v>17</v>
      </c>
      <c r="I89" s="52"/>
      <c r="J89" s="159" t="s">
        <v>263</v>
      </c>
      <c r="K89" s="158" t="s">
        <v>118</v>
      </c>
      <c r="L89" s="194" t="s">
        <v>0</v>
      </c>
      <c r="M89" s="194"/>
      <c r="N89" s="194"/>
      <c r="Q89" s="160" t="s">
        <v>136</v>
      </c>
    </row>
    <row r="90" spans="1:17" s="94" customFormat="1" ht="26" customHeight="1">
      <c r="A90" s="75"/>
      <c r="B90" s="7" t="s">
        <v>152</v>
      </c>
      <c r="C90" s="25" t="s">
        <v>219</v>
      </c>
      <c r="D90" s="6">
        <v>350</v>
      </c>
      <c r="E90" s="35">
        <v>14.95</v>
      </c>
      <c r="F90" s="157">
        <f t="shared" si="20"/>
        <v>0</v>
      </c>
      <c r="G90" s="42">
        <f t="shared" si="21"/>
        <v>0</v>
      </c>
      <c r="H90" s="94" t="s">
        <v>17</v>
      </c>
      <c r="I90" s="52"/>
      <c r="J90" s="95" t="s">
        <v>263</v>
      </c>
      <c r="K90" s="94" t="s">
        <v>118</v>
      </c>
      <c r="L90" s="194" t="s">
        <v>0</v>
      </c>
      <c r="M90" s="194"/>
      <c r="N90" s="194"/>
      <c r="Q90" s="123" t="s">
        <v>136</v>
      </c>
    </row>
    <row r="91" spans="1:17" s="94" customFormat="1" ht="26" customHeight="1">
      <c r="A91" s="75"/>
      <c r="B91" s="183" t="s">
        <v>398</v>
      </c>
      <c r="C91" s="25" t="s">
        <v>127</v>
      </c>
      <c r="D91" s="6">
        <v>300</v>
      </c>
      <c r="E91" s="35">
        <v>14.95</v>
      </c>
      <c r="F91" s="157">
        <f t="shared" si="20"/>
        <v>0</v>
      </c>
      <c r="G91" s="42">
        <v>0</v>
      </c>
      <c r="H91" s="112" t="s">
        <v>266</v>
      </c>
      <c r="I91" s="52"/>
      <c r="J91" s="95" t="s">
        <v>263</v>
      </c>
      <c r="K91" s="94" t="s">
        <v>118</v>
      </c>
      <c r="L91" s="194" t="s">
        <v>0</v>
      </c>
      <c r="M91" s="194"/>
      <c r="N91" s="194"/>
      <c r="Q91" s="123" t="s">
        <v>136</v>
      </c>
    </row>
    <row r="92" spans="1:17" s="94" customFormat="1" ht="26" customHeight="1">
      <c r="A92" s="75"/>
      <c r="B92" s="7" t="s">
        <v>399</v>
      </c>
      <c r="C92" s="25" t="s">
        <v>418</v>
      </c>
      <c r="D92" s="6">
        <v>750</v>
      </c>
      <c r="E92" s="35">
        <v>24.95</v>
      </c>
      <c r="F92" s="66">
        <f t="shared" si="20"/>
        <v>0</v>
      </c>
      <c r="G92" s="42">
        <f t="shared" si="21"/>
        <v>0</v>
      </c>
      <c r="H92" s="112" t="s">
        <v>266</v>
      </c>
      <c r="I92" s="52"/>
      <c r="J92" s="95" t="s">
        <v>263</v>
      </c>
      <c r="K92" s="94" t="s">
        <v>118</v>
      </c>
      <c r="L92" s="194" t="s">
        <v>0</v>
      </c>
      <c r="M92" s="194"/>
      <c r="N92" s="194"/>
      <c r="Q92" s="123" t="s">
        <v>136</v>
      </c>
    </row>
    <row r="93" spans="1:17" s="94" customFormat="1" ht="26" customHeight="1">
      <c r="A93" s="75"/>
      <c r="B93" s="7" t="s">
        <v>234</v>
      </c>
      <c r="C93" s="25" t="s">
        <v>419</v>
      </c>
      <c r="D93" s="6">
        <v>750</v>
      </c>
      <c r="E93" s="35">
        <v>24.95</v>
      </c>
      <c r="F93" s="66">
        <f t="shared" si="20"/>
        <v>0</v>
      </c>
      <c r="G93" s="42">
        <f t="shared" si="21"/>
        <v>0</v>
      </c>
      <c r="H93" s="112" t="s">
        <v>266</v>
      </c>
      <c r="I93" s="52"/>
      <c r="J93" s="95" t="s">
        <v>263</v>
      </c>
      <c r="K93" s="94" t="s">
        <v>118</v>
      </c>
      <c r="L93" s="194" t="s">
        <v>0</v>
      </c>
      <c r="M93" s="194"/>
      <c r="N93" s="194"/>
      <c r="Q93" s="123" t="s">
        <v>136</v>
      </c>
    </row>
    <row r="94" spans="1:17" s="94" customFormat="1" ht="26" customHeight="1">
      <c r="A94" s="75"/>
      <c r="B94" s="7" t="s">
        <v>301</v>
      </c>
      <c r="C94" s="25" t="s">
        <v>360</v>
      </c>
      <c r="D94" s="6">
        <v>750</v>
      </c>
      <c r="E94" s="35">
        <v>24.95</v>
      </c>
      <c r="F94" s="66">
        <f t="shared" si="20"/>
        <v>0</v>
      </c>
      <c r="G94" s="42">
        <f t="shared" si="21"/>
        <v>0</v>
      </c>
      <c r="H94" s="112" t="s">
        <v>266</v>
      </c>
      <c r="I94" s="52"/>
      <c r="J94" s="95" t="s">
        <v>263</v>
      </c>
      <c r="K94" s="94" t="s">
        <v>118</v>
      </c>
      <c r="L94" s="194" t="s">
        <v>0</v>
      </c>
      <c r="M94" s="194"/>
      <c r="N94" s="194"/>
      <c r="Q94" s="123" t="s">
        <v>136</v>
      </c>
    </row>
    <row r="95" spans="1:17" s="94" customFormat="1" ht="26" customHeight="1">
      <c r="A95" s="75"/>
      <c r="B95" s="7" t="s">
        <v>302</v>
      </c>
      <c r="C95" s="25" t="s">
        <v>183</v>
      </c>
      <c r="D95" s="6">
        <v>750</v>
      </c>
      <c r="E95" s="35">
        <v>24.95</v>
      </c>
      <c r="F95" s="66">
        <f t="shared" si="20"/>
        <v>0</v>
      </c>
      <c r="G95" s="42">
        <f t="shared" si="21"/>
        <v>0</v>
      </c>
      <c r="H95" s="112" t="s">
        <v>266</v>
      </c>
      <c r="I95" s="52"/>
      <c r="J95" s="95" t="s">
        <v>263</v>
      </c>
      <c r="K95" s="94" t="s">
        <v>118</v>
      </c>
      <c r="L95" s="194" t="s">
        <v>0</v>
      </c>
      <c r="M95" s="194"/>
      <c r="N95" s="194"/>
      <c r="Q95" s="123" t="s">
        <v>136</v>
      </c>
    </row>
    <row r="96" spans="1:17" ht="28" customHeight="1">
      <c r="A96" s="75"/>
      <c r="B96" s="8" t="s">
        <v>43</v>
      </c>
      <c r="C96" s="8" t="s">
        <v>262</v>
      </c>
      <c r="D96" s="18"/>
      <c r="E96" s="37"/>
      <c r="F96" s="20"/>
      <c r="G96" s="60"/>
      <c r="H96" s="48"/>
      <c r="I96" s="84"/>
      <c r="J96" s="48"/>
      <c r="K96" s="48"/>
      <c r="L96" s="48"/>
      <c r="M96" s="48"/>
      <c r="N96" s="48"/>
      <c r="O96" s="48"/>
      <c r="P96" s="48"/>
    </row>
    <row r="97" spans="1:17" ht="28" customHeight="1">
      <c r="A97" s="75"/>
      <c r="B97" s="4" t="s">
        <v>291</v>
      </c>
      <c r="C97" s="4"/>
      <c r="D97" s="22"/>
      <c r="E97" s="36"/>
      <c r="F97" s="27"/>
      <c r="G97" s="26"/>
      <c r="H97" s="48"/>
      <c r="I97" s="84"/>
      <c r="J97" s="48"/>
      <c r="K97" s="48"/>
      <c r="L97" s="48"/>
      <c r="M97" s="48"/>
      <c r="N97" s="48"/>
      <c r="O97" s="48"/>
      <c r="P97" s="48"/>
    </row>
    <row r="98" spans="1:17" ht="26" customHeight="1">
      <c r="A98" s="75"/>
      <c r="B98" s="6" t="s">
        <v>124</v>
      </c>
      <c r="C98" s="25" t="s">
        <v>93</v>
      </c>
      <c r="D98" s="6">
        <v>700</v>
      </c>
      <c r="E98" s="35">
        <v>9</v>
      </c>
      <c r="F98" s="56">
        <f>D98/1000*A98</f>
        <v>0</v>
      </c>
      <c r="G98" s="42">
        <f>E98*A98</f>
        <v>0</v>
      </c>
      <c r="H98" s="48" t="s">
        <v>311</v>
      </c>
      <c r="I98" s="84" t="s">
        <v>189</v>
      </c>
      <c r="J98" s="48"/>
      <c r="K98" s="194" t="s">
        <v>304</v>
      </c>
      <c r="L98" s="194"/>
      <c r="M98" s="48"/>
      <c r="N98" s="48"/>
      <c r="O98" s="48"/>
      <c r="P98" s="48"/>
      <c r="Q98" s="122" t="s">
        <v>135</v>
      </c>
    </row>
    <row r="99" spans="1:17" s="148" customFormat="1" ht="26" customHeight="1">
      <c r="A99" s="75"/>
      <c r="B99" s="6" t="s">
        <v>232</v>
      </c>
      <c r="C99" s="25" t="s">
        <v>93</v>
      </c>
      <c r="D99" s="6">
        <v>500</v>
      </c>
      <c r="E99" s="35">
        <v>12</v>
      </c>
      <c r="F99" s="102">
        <f>D99/1000*A99</f>
        <v>0</v>
      </c>
      <c r="G99" s="42">
        <f>E99*A99</f>
        <v>0</v>
      </c>
      <c r="H99" s="148" t="s">
        <v>311</v>
      </c>
      <c r="I99" s="84" t="s">
        <v>189</v>
      </c>
      <c r="K99" s="194" t="s">
        <v>304</v>
      </c>
      <c r="L99" s="194"/>
      <c r="Q99" s="148" t="s">
        <v>135</v>
      </c>
    </row>
    <row r="100" spans="1:17" s="163" customFormat="1" ht="28" customHeight="1">
      <c r="A100" s="75"/>
      <c r="B100" s="4" t="s">
        <v>83</v>
      </c>
      <c r="C100" s="4" t="s">
        <v>84</v>
      </c>
      <c r="D100" s="22"/>
      <c r="E100" s="36"/>
      <c r="F100" s="120"/>
      <c r="G100" s="26"/>
      <c r="I100" s="84"/>
    </row>
    <row r="101" spans="1:17" s="163" customFormat="1" ht="26" customHeight="1">
      <c r="A101" s="75"/>
      <c r="B101" s="6" t="s">
        <v>170</v>
      </c>
      <c r="C101" s="25" t="s">
        <v>19</v>
      </c>
      <c r="D101" s="6">
        <v>100</v>
      </c>
      <c r="E101" s="35">
        <v>7.9</v>
      </c>
      <c r="F101" s="157">
        <f>D101/1000*A101</f>
        <v>0</v>
      </c>
      <c r="G101" s="42">
        <f>E101*A101</f>
        <v>0</v>
      </c>
      <c r="I101" s="84" t="s">
        <v>189</v>
      </c>
      <c r="K101" s="194" t="s">
        <v>163</v>
      </c>
      <c r="L101" s="194"/>
      <c r="Q101" s="165" t="s">
        <v>329</v>
      </c>
    </row>
    <row r="102" spans="1:17" s="163" customFormat="1" ht="26" customHeight="1">
      <c r="A102" s="75"/>
      <c r="B102" s="6" t="s">
        <v>393</v>
      </c>
      <c r="C102" s="25" t="s">
        <v>19</v>
      </c>
      <c r="D102" s="6">
        <v>200</v>
      </c>
      <c r="E102" s="35">
        <v>13.9</v>
      </c>
      <c r="F102" s="157">
        <f t="shared" ref="F102:F106" si="22">D102/1000*A102</f>
        <v>0</v>
      </c>
      <c r="G102" s="42">
        <f t="shared" ref="G102:G106" si="23">E102*A102</f>
        <v>0</v>
      </c>
      <c r="I102" s="84" t="s">
        <v>189</v>
      </c>
      <c r="K102" s="194" t="s">
        <v>163</v>
      </c>
      <c r="L102" s="194"/>
      <c r="Q102" s="165" t="s">
        <v>329</v>
      </c>
    </row>
    <row r="103" spans="1:17" s="163" customFormat="1" ht="26" customHeight="1">
      <c r="A103" s="75"/>
      <c r="B103" s="6" t="s">
        <v>179</v>
      </c>
      <c r="C103" s="25" t="s">
        <v>19</v>
      </c>
      <c r="D103" s="6">
        <v>100</v>
      </c>
      <c r="E103" s="35">
        <v>5.9</v>
      </c>
      <c r="F103" s="157">
        <f t="shared" si="22"/>
        <v>0</v>
      </c>
      <c r="G103" s="42">
        <f t="shared" si="23"/>
        <v>0</v>
      </c>
      <c r="I103" s="84" t="s">
        <v>189</v>
      </c>
      <c r="K103" s="194" t="s">
        <v>163</v>
      </c>
      <c r="L103" s="194"/>
      <c r="Q103" s="165" t="s">
        <v>329</v>
      </c>
    </row>
    <row r="104" spans="1:17" s="163" customFormat="1" ht="26" customHeight="1">
      <c r="A104" s="75"/>
      <c r="B104" s="6" t="s">
        <v>98</v>
      </c>
      <c r="C104" s="25" t="s">
        <v>19</v>
      </c>
      <c r="D104" s="6">
        <v>95</v>
      </c>
      <c r="E104" s="35">
        <v>5.9</v>
      </c>
      <c r="F104" s="157">
        <f t="shared" si="22"/>
        <v>0</v>
      </c>
      <c r="G104" s="42">
        <f t="shared" si="23"/>
        <v>0</v>
      </c>
      <c r="I104" s="84" t="s">
        <v>189</v>
      </c>
      <c r="K104" s="194" t="s">
        <v>163</v>
      </c>
      <c r="L104" s="194"/>
      <c r="Q104" s="165" t="s">
        <v>329</v>
      </c>
    </row>
    <row r="105" spans="1:17" s="163" customFormat="1" ht="26" customHeight="1">
      <c r="A105" s="75"/>
      <c r="B105" s="6" t="s">
        <v>378</v>
      </c>
      <c r="C105" s="25" t="s">
        <v>19</v>
      </c>
      <c r="D105" s="6">
        <v>95</v>
      </c>
      <c r="E105" s="35">
        <v>7.9</v>
      </c>
      <c r="F105" s="157">
        <f t="shared" si="22"/>
        <v>0</v>
      </c>
      <c r="G105" s="42">
        <f t="shared" si="23"/>
        <v>0</v>
      </c>
      <c r="H105" s="163" t="s">
        <v>180</v>
      </c>
      <c r="I105" s="84" t="s">
        <v>189</v>
      </c>
      <c r="K105" s="194" t="s">
        <v>163</v>
      </c>
      <c r="L105" s="194"/>
      <c r="Q105" s="165" t="s">
        <v>329</v>
      </c>
    </row>
    <row r="106" spans="1:17" s="163" customFormat="1" ht="26" customHeight="1">
      <c r="A106" s="75"/>
      <c r="B106" s="6" t="s">
        <v>178</v>
      </c>
      <c r="C106" s="25" t="s">
        <v>19</v>
      </c>
      <c r="D106" s="6">
        <v>100</v>
      </c>
      <c r="E106" s="35">
        <v>5.9</v>
      </c>
      <c r="F106" s="157">
        <f t="shared" si="22"/>
        <v>0</v>
      </c>
      <c r="G106" s="42">
        <f t="shared" si="23"/>
        <v>0</v>
      </c>
      <c r="I106" s="84" t="s">
        <v>189</v>
      </c>
      <c r="K106" s="194" t="s">
        <v>163</v>
      </c>
      <c r="L106" s="194"/>
      <c r="Q106" s="165" t="s">
        <v>329</v>
      </c>
    </row>
    <row r="107" spans="1:17" s="163" customFormat="1" ht="26" customHeight="1">
      <c r="A107" s="75"/>
      <c r="B107" s="6" t="s">
        <v>85</v>
      </c>
      <c r="C107" s="25" t="s">
        <v>19</v>
      </c>
      <c r="D107" s="6">
        <v>500</v>
      </c>
      <c r="E107" s="35">
        <v>33.5</v>
      </c>
      <c r="F107" s="157">
        <f t="shared" ref="F107" si="24">D107/1000*A107</f>
        <v>0</v>
      </c>
      <c r="G107" s="42">
        <f t="shared" ref="G107" si="25">E107*A107</f>
        <v>0</v>
      </c>
      <c r="I107" s="84" t="s">
        <v>189</v>
      </c>
      <c r="K107" s="194" t="s">
        <v>163</v>
      </c>
      <c r="L107" s="194"/>
      <c r="Q107" s="165" t="s">
        <v>329</v>
      </c>
    </row>
    <row r="108" spans="1:17" s="190" customFormat="1" ht="26" customHeight="1">
      <c r="A108" s="75"/>
      <c r="B108" s="6" t="s">
        <v>429</v>
      </c>
      <c r="C108" s="25" t="s">
        <v>19</v>
      </c>
      <c r="D108" s="6">
        <v>600</v>
      </c>
      <c r="E108" s="35">
        <v>39.5</v>
      </c>
      <c r="F108" s="157">
        <f t="shared" ref="F108" si="26">D108/1000*A108</f>
        <v>0</v>
      </c>
      <c r="G108" s="42">
        <f t="shared" ref="G108" si="27">E108*A108</f>
        <v>0</v>
      </c>
      <c r="I108" s="84" t="s">
        <v>189</v>
      </c>
      <c r="K108" s="194" t="s">
        <v>163</v>
      </c>
      <c r="L108" s="194"/>
      <c r="Q108" s="190" t="s">
        <v>135</v>
      </c>
    </row>
    <row r="109" spans="1:17" s="158" customFormat="1" ht="28" customHeight="1">
      <c r="A109" s="75"/>
      <c r="B109" s="4" t="s">
        <v>6</v>
      </c>
      <c r="C109" s="4"/>
      <c r="D109" s="22"/>
      <c r="E109" s="36"/>
      <c r="F109" s="120"/>
      <c r="G109" s="26"/>
      <c r="I109" s="84"/>
    </row>
    <row r="110" spans="1:17" s="158" customFormat="1" ht="26" customHeight="1">
      <c r="A110" s="75"/>
      <c r="B110" s="144" t="s">
        <v>343</v>
      </c>
      <c r="C110" s="25" t="s">
        <v>275</v>
      </c>
      <c r="D110" s="6">
        <v>200</v>
      </c>
      <c r="E110" s="35">
        <v>34.9</v>
      </c>
      <c r="F110" s="157">
        <f>D110/1000*A110</f>
        <v>0</v>
      </c>
      <c r="G110" s="42">
        <f>E110*A110</f>
        <v>0</v>
      </c>
      <c r="H110" s="161" t="s">
        <v>344</v>
      </c>
      <c r="I110" s="84"/>
      <c r="K110" s="194" t="s">
        <v>163</v>
      </c>
      <c r="L110" s="194"/>
    </row>
    <row r="111" spans="1:17" s="158" customFormat="1" ht="26" customHeight="1">
      <c r="A111" s="75"/>
      <c r="B111" s="6" t="s">
        <v>287</v>
      </c>
      <c r="C111" s="25" t="s">
        <v>276</v>
      </c>
      <c r="D111" s="6">
        <v>100</v>
      </c>
      <c r="E111" s="35">
        <v>24.9</v>
      </c>
      <c r="F111" s="157">
        <f>D111/1000*A111</f>
        <v>0</v>
      </c>
      <c r="G111" s="42">
        <f>E111*A111</f>
        <v>0</v>
      </c>
      <c r="H111" s="161" t="s">
        <v>344</v>
      </c>
      <c r="I111" s="84"/>
      <c r="K111" s="194" t="s">
        <v>163</v>
      </c>
      <c r="L111" s="194"/>
    </row>
    <row r="112" spans="1:17" s="158" customFormat="1" ht="26" customHeight="1">
      <c r="A112" s="75"/>
      <c r="B112" s="6" t="s">
        <v>342</v>
      </c>
      <c r="C112" s="25" t="s">
        <v>276</v>
      </c>
      <c r="D112" s="6">
        <v>50</v>
      </c>
      <c r="E112" s="35">
        <v>7.5</v>
      </c>
      <c r="F112" s="157">
        <f>D112/1000*A112</f>
        <v>0</v>
      </c>
      <c r="G112" s="42">
        <f>E112*A112</f>
        <v>0</v>
      </c>
      <c r="H112" s="161" t="s">
        <v>344</v>
      </c>
      <c r="I112" s="84"/>
      <c r="K112" s="194" t="s">
        <v>163</v>
      </c>
      <c r="L112" s="194"/>
    </row>
    <row r="113" spans="1:17" ht="28" customHeight="1">
      <c r="A113" s="75"/>
      <c r="B113" s="8" t="s">
        <v>440</v>
      </c>
      <c r="C113" s="8" t="s">
        <v>333</v>
      </c>
      <c r="D113" s="18"/>
      <c r="E113" s="37"/>
      <c r="F113" s="20"/>
      <c r="G113" s="60"/>
      <c r="H113" s="48"/>
      <c r="I113" s="84"/>
      <c r="J113" s="48"/>
      <c r="K113" s="48"/>
      <c r="L113" s="48"/>
      <c r="M113" s="48"/>
      <c r="N113" s="48"/>
      <c r="O113" s="48"/>
      <c r="P113" s="48"/>
    </row>
    <row r="114" spans="1:17" ht="26" customHeight="1">
      <c r="A114" s="75"/>
      <c r="B114" s="164" t="s">
        <v>209</v>
      </c>
      <c r="C114" s="25" t="s">
        <v>82</v>
      </c>
      <c r="D114" s="6">
        <v>1400</v>
      </c>
      <c r="E114" s="35">
        <v>4.95</v>
      </c>
      <c r="F114" s="56">
        <f>D114/1000*A114</f>
        <v>0</v>
      </c>
      <c r="G114" s="42">
        <f>E114*A114</f>
        <v>0</v>
      </c>
      <c r="H114" s="48" t="s">
        <v>248</v>
      </c>
      <c r="I114" s="48"/>
      <c r="J114" s="48"/>
      <c r="K114" s="194" t="s">
        <v>221</v>
      </c>
      <c r="L114" s="194"/>
      <c r="M114" s="194" t="s">
        <v>348</v>
      </c>
      <c r="N114" s="194"/>
      <c r="O114" s="48"/>
      <c r="P114" s="48"/>
      <c r="Q114" s="122" t="s">
        <v>135</v>
      </c>
    </row>
    <row r="115" spans="1:17" s="139" customFormat="1" ht="28" customHeight="1">
      <c r="A115" s="75"/>
      <c r="B115" s="8" t="s">
        <v>245</v>
      </c>
      <c r="C115" s="8" t="s">
        <v>223</v>
      </c>
      <c r="D115" s="18"/>
      <c r="E115" s="37"/>
      <c r="F115" s="20"/>
      <c r="G115" s="60"/>
      <c r="I115" s="84"/>
    </row>
    <row r="116" spans="1:17" s="152" customFormat="1" ht="28" customHeight="1">
      <c r="A116" s="75"/>
      <c r="B116" s="4" t="s">
        <v>380</v>
      </c>
      <c r="C116" s="4" t="s">
        <v>90</v>
      </c>
      <c r="D116" s="22"/>
      <c r="E116" s="36"/>
      <c r="F116" s="120"/>
      <c r="G116" s="120"/>
      <c r="I116" s="84"/>
    </row>
    <row r="117" spans="1:17" s="152" customFormat="1" ht="26" customHeight="1">
      <c r="A117" s="75"/>
      <c r="B117" s="147" t="s">
        <v>212</v>
      </c>
      <c r="C117" s="25" t="s">
        <v>424</v>
      </c>
      <c r="D117" s="6">
        <v>1900</v>
      </c>
      <c r="E117" s="35">
        <v>29.8</v>
      </c>
      <c r="F117" s="102">
        <f>D117/1000*A117</f>
        <v>0</v>
      </c>
      <c r="G117" s="42">
        <f>E117*A117</f>
        <v>0</v>
      </c>
      <c r="H117" s="141" t="s">
        <v>375</v>
      </c>
      <c r="I117" s="140"/>
      <c r="K117" s="194" t="s">
        <v>425</v>
      </c>
      <c r="L117" s="194"/>
      <c r="Q117" s="156" t="s">
        <v>136</v>
      </c>
    </row>
    <row r="118" spans="1:17" s="152" customFormat="1" ht="26" customHeight="1">
      <c r="A118" s="75"/>
      <c r="B118" s="147" t="s">
        <v>213</v>
      </c>
      <c r="C118" s="25" t="s">
        <v>426</v>
      </c>
      <c r="D118" s="6">
        <v>1900</v>
      </c>
      <c r="E118" s="35">
        <v>28.9</v>
      </c>
      <c r="F118" s="102">
        <f>D118/1000*A118</f>
        <v>0</v>
      </c>
      <c r="G118" s="42">
        <f>E118*A118</f>
        <v>0</v>
      </c>
      <c r="H118" s="141" t="s">
        <v>375</v>
      </c>
      <c r="I118" s="140"/>
      <c r="K118" s="194" t="s">
        <v>425</v>
      </c>
      <c r="L118" s="194"/>
      <c r="Q118" s="156" t="s">
        <v>136</v>
      </c>
    </row>
    <row r="119" spans="1:17" s="152" customFormat="1" ht="26" customHeight="1">
      <c r="A119" s="75"/>
      <c r="B119" s="147" t="s">
        <v>367</v>
      </c>
      <c r="C119" s="25" t="s">
        <v>310</v>
      </c>
      <c r="D119" s="6">
        <v>1900</v>
      </c>
      <c r="E119" s="35">
        <v>29.9</v>
      </c>
      <c r="F119" s="102">
        <f>D119/1000*A119</f>
        <v>0</v>
      </c>
      <c r="G119" s="42">
        <f>E119*A119</f>
        <v>0</v>
      </c>
      <c r="H119" s="141" t="s">
        <v>375</v>
      </c>
      <c r="I119" s="140"/>
      <c r="K119" s="194" t="s">
        <v>249</v>
      </c>
      <c r="L119" s="194"/>
      <c r="Q119" s="152" t="s">
        <v>135</v>
      </c>
    </row>
    <row r="120" spans="1:17" s="139" customFormat="1" ht="28" customHeight="1">
      <c r="A120" s="75"/>
      <c r="B120" s="4" t="s">
        <v>323</v>
      </c>
      <c r="C120" s="4" t="s">
        <v>44</v>
      </c>
      <c r="D120" s="22"/>
      <c r="E120" s="36"/>
      <c r="F120" s="120"/>
      <c r="G120" s="120"/>
      <c r="I120" s="84"/>
    </row>
    <row r="121" spans="1:17" s="155" customFormat="1" ht="26" customHeight="1">
      <c r="A121" s="75"/>
      <c r="B121" s="109" t="s">
        <v>97</v>
      </c>
      <c r="C121" s="25" t="s">
        <v>250</v>
      </c>
      <c r="D121" s="6">
        <v>1400</v>
      </c>
      <c r="E121" s="35">
        <v>29.9</v>
      </c>
      <c r="F121" s="157">
        <f>D121/1000*A121</f>
        <v>0</v>
      </c>
      <c r="G121" s="42">
        <f>E121*A121</f>
        <v>0</v>
      </c>
      <c r="H121" s="141" t="s">
        <v>375</v>
      </c>
      <c r="I121" s="140"/>
      <c r="K121" s="194" t="s">
        <v>246</v>
      </c>
      <c r="L121" s="194"/>
      <c r="Q121" s="156" t="s">
        <v>136</v>
      </c>
    </row>
    <row r="122" spans="1:17" s="139" customFormat="1" ht="26" customHeight="1">
      <c r="A122" s="75"/>
      <c r="B122" s="109" t="s">
        <v>162</v>
      </c>
      <c r="C122" s="25" t="s">
        <v>387</v>
      </c>
      <c r="D122" s="6">
        <v>1400</v>
      </c>
      <c r="E122" s="35">
        <v>29.9</v>
      </c>
      <c r="F122" s="102">
        <f t="shared" ref="F122:F128" si="28">D122/1000*A122</f>
        <v>0</v>
      </c>
      <c r="G122" s="42">
        <f t="shared" ref="G122:G128" si="29">E122*A122</f>
        <v>0</v>
      </c>
      <c r="H122" s="141" t="s">
        <v>31</v>
      </c>
      <c r="I122" s="140"/>
      <c r="K122" s="194" t="s">
        <v>246</v>
      </c>
      <c r="L122" s="194"/>
      <c r="Q122" s="139" t="s">
        <v>135</v>
      </c>
    </row>
    <row r="123" spans="1:17" s="155" customFormat="1" ht="26" customHeight="1">
      <c r="A123" s="75"/>
      <c r="B123" s="109" t="s">
        <v>319</v>
      </c>
      <c r="C123" s="25" t="s">
        <v>387</v>
      </c>
      <c r="D123" s="6">
        <v>900</v>
      </c>
      <c r="E123" s="35">
        <v>24.9</v>
      </c>
      <c r="F123" s="157">
        <f>D123/1000*A123</f>
        <v>0</v>
      </c>
      <c r="G123" s="42">
        <f>E123*A123</f>
        <v>0</v>
      </c>
      <c r="H123" s="141" t="s">
        <v>375</v>
      </c>
      <c r="I123" s="140"/>
      <c r="K123" s="194" t="s">
        <v>246</v>
      </c>
      <c r="L123" s="194"/>
      <c r="Q123" s="155" t="s">
        <v>330</v>
      </c>
    </row>
    <row r="124" spans="1:17" s="139" customFormat="1" ht="26" customHeight="1">
      <c r="A124" s="75"/>
      <c r="B124" s="109" t="s">
        <v>66</v>
      </c>
      <c r="C124" s="25" t="s">
        <v>231</v>
      </c>
      <c r="D124" s="6">
        <v>1400</v>
      </c>
      <c r="E124" s="35">
        <v>39.9</v>
      </c>
      <c r="F124" s="102">
        <f t="shared" si="28"/>
        <v>0</v>
      </c>
      <c r="G124" s="42">
        <f t="shared" si="29"/>
        <v>0</v>
      </c>
      <c r="H124" s="141" t="s">
        <v>31</v>
      </c>
      <c r="I124" s="140"/>
      <c r="K124" s="194" t="s">
        <v>246</v>
      </c>
      <c r="L124" s="194"/>
      <c r="Q124" s="139" t="s">
        <v>135</v>
      </c>
    </row>
    <row r="125" spans="1:17" s="139" customFormat="1" ht="26" customHeight="1">
      <c r="A125" s="75"/>
      <c r="B125" s="109" t="s">
        <v>70</v>
      </c>
      <c r="C125" s="25" t="s">
        <v>338</v>
      </c>
      <c r="D125" s="6">
        <v>1400</v>
      </c>
      <c r="E125" s="35">
        <v>59.9</v>
      </c>
      <c r="F125" s="102">
        <f t="shared" si="28"/>
        <v>0</v>
      </c>
      <c r="G125" s="42">
        <f t="shared" si="29"/>
        <v>0</v>
      </c>
      <c r="H125" s="141" t="s">
        <v>31</v>
      </c>
      <c r="I125" s="140"/>
      <c r="K125" s="194" t="s">
        <v>246</v>
      </c>
      <c r="L125" s="194"/>
      <c r="Q125" s="139" t="s">
        <v>135</v>
      </c>
    </row>
    <row r="126" spans="1:17" s="139" customFormat="1" ht="28" customHeight="1">
      <c r="A126" s="75"/>
      <c r="B126" s="4" t="s">
        <v>324</v>
      </c>
      <c r="C126" s="4" t="s">
        <v>325</v>
      </c>
      <c r="D126" s="22"/>
      <c r="E126" s="36"/>
      <c r="F126" s="120"/>
      <c r="G126" s="120"/>
      <c r="I126" s="84"/>
    </row>
    <row r="127" spans="1:17" s="139" customFormat="1" ht="26" customHeight="1">
      <c r="A127" s="75"/>
      <c r="B127" s="147" t="s">
        <v>307</v>
      </c>
      <c r="C127" s="25" t="s">
        <v>32</v>
      </c>
      <c r="D127" s="6">
        <v>1400</v>
      </c>
      <c r="E127" s="35">
        <v>59.9</v>
      </c>
      <c r="F127" s="102">
        <f t="shared" si="28"/>
        <v>0</v>
      </c>
      <c r="G127" s="42">
        <f t="shared" si="29"/>
        <v>0</v>
      </c>
      <c r="H127" s="141" t="s">
        <v>247</v>
      </c>
      <c r="I127" s="140"/>
      <c r="K127" s="194" t="s">
        <v>30</v>
      </c>
      <c r="L127" s="194"/>
      <c r="Q127" s="139" t="s">
        <v>135</v>
      </c>
    </row>
    <row r="128" spans="1:17" s="139" customFormat="1" ht="26" customHeight="1">
      <c r="A128" s="75"/>
      <c r="B128" s="147" t="s">
        <v>379</v>
      </c>
      <c r="C128" s="25" t="s">
        <v>32</v>
      </c>
      <c r="D128" s="6">
        <v>1400</v>
      </c>
      <c r="E128" s="35">
        <v>149.9</v>
      </c>
      <c r="F128" s="102">
        <f t="shared" si="28"/>
        <v>0</v>
      </c>
      <c r="G128" s="42">
        <f t="shared" si="29"/>
        <v>0</v>
      </c>
      <c r="H128" s="141" t="s">
        <v>247</v>
      </c>
      <c r="I128" s="140"/>
      <c r="K128" s="194" t="s">
        <v>30</v>
      </c>
      <c r="L128" s="194"/>
      <c r="Q128" s="139" t="s">
        <v>135</v>
      </c>
    </row>
    <row r="129" spans="1:17" ht="28" customHeight="1">
      <c r="A129" s="75"/>
      <c r="B129" s="8" t="s">
        <v>20</v>
      </c>
      <c r="C129" s="8" t="s">
        <v>21</v>
      </c>
      <c r="D129" s="18"/>
      <c r="E129" s="37"/>
      <c r="F129" s="20"/>
      <c r="G129" s="20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7" ht="28" customHeight="1">
      <c r="A130" s="75"/>
      <c r="B130" s="4" t="s">
        <v>92</v>
      </c>
      <c r="C130" s="4" t="s">
        <v>445</v>
      </c>
      <c r="D130" s="22"/>
      <c r="E130" s="36"/>
      <c r="F130" s="27"/>
      <c r="G130" s="27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7" s="118" customFormat="1" ht="28" customHeight="1">
      <c r="A131" s="75"/>
      <c r="B131" s="70" t="s">
        <v>299</v>
      </c>
      <c r="C131" s="4"/>
      <c r="D131" s="22"/>
      <c r="E131" s="36"/>
      <c r="F131" s="120"/>
      <c r="G131" s="26"/>
    </row>
    <row r="132" spans="1:17" ht="26" customHeight="1">
      <c r="A132" s="75"/>
      <c r="B132" s="7" t="s">
        <v>374</v>
      </c>
      <c r="C132" s="25" t="s">
        <v>101</v>
      </c>
      <c r="D132" s="6">
        <v>1400</v>
      </c>
      <c r="E132" s="35">
        <v>14.9</v>
      </c>
      <c r="F132" s="56">
        <f t="shared" ref="F132:F137" si="30">D132/1000*A132</f>
        <v>0</v>
      </c>
      <c r="G132" s="42">
        <f t="shared" ref="G132:G142" si="31">E132*A132</f>
        <v>0</v>
      </c>
      <c r="H132" s="192" t="s">
        <v>75</v>
      </c>
      <c r="I132" s="194"/>
      <c r="J132" s="194"/>
      <c r="K132" s="194" t="s">
        <v>312</v>
      </c>
      <c r="L132" s="194"/>
      <c r="M132" s="48"/>
      <c r="N132" s="48"/>
      <c r="O132" s="48"/>
      <c r="P132" s="48"/>
      <c r="Q132" s="122" t="s">
        <v>135</v>
      </c>
    </row>
    <row r="133" spans="1:17" s="57" customFormat="1" ht="26" customHeight="1">
      <c r="A133" s="75"/>
      <c r="B133" s="103" t="s">
        <v>339</v>
      </c>
      <c r="C133" s="25" t="s">
        <v>285</v>
      </c>
      <c r="D133" s="6">
        <v>1400</v>
      </c>
      <c r="E133" s="35">
        <v>17.5</v>
      </c>
      <c r="F133" s="56">
        <f t="shared" si="30"/>
        <v>0</v>
      </c>
      <c r="G133" s="42">
        <f t="shared" si="31"/>
        <v>0</v>
      </c>
      <c r="H133" s="192" t="s">
        <v>75</v>
      </c>
      <c r="I133" s="194"/>
      <c r="J133" s="194"/>
      <c r="K133" s="195" t="s">
        <v>197</v>
      </c>
      <c r="L133" s="195"/>
      <c r="Q133" s="122" t="s">
        <v>135</v>
      </c>
    </row>
    <row r="134" spans="1:17" s="155" customFormat="1" ht="26" customHeight="1">
      <c r="A134" s="75"/>
      <c r="B134" s="103" t="s">
        <v>300</v>
      </c>
      <c r="C134" s="25" t="s">
        <v>285</v>
      </c>
      <c r="D134" s="6">
        <v>1400</v>
      </c>
      <c r="E134" s="35">
        <v>26</v>
      </c>
      <c r="F134" s="157">
        <f t="shared" si="30"/>
        <v>0</v>
      </c>
      <c r="G134" s="42">
        <f>E134*A134</f>
        <v>0</v>
      </c>
      <c r="H134" s="192" t="s">
        <v>75</v>
      </c>
      <c r="I134" s="194"/>
      <c r="J134" s="194"/>
      <c r="K134" s="195" t="s">
        <v>197</v>
      </c>
      <c r="L134" s="195"/>
      <c r="Q134" s="155" t="s">
        <v>330</v>
      </c>
    </row>
    <row r="135" spans="1:17" s="155" customFormat="1" ht="26" customHeight="1">
      <c r="A135" s="75"/>
      <c r="B135" s="103" t="s">
        <v>164</v>
      </c>
      <c r="C135" s="25" t="s">
        <v>285</v>
      </c>
      <c r="D135" s="6">
        <v>1400</v>
      </c>
      <c r="E135" s="35">
        <v>36</v>
      </c>
      <c r="F135" s="157">
        <f t="shared" si="30"/>
        <v>0</v>
      </c>
      <c r="G135" s="42">
        <f>E135*A135</f>
        <v>0</v>
      </c>
      <c r="H135" s="192" t="s">
        <v>75</v>
      </c>
      <c r="I135" s="194"/>
      <c r="J135" s="194"/>
      <c r="K135" s="195" t="s">
        <v>197</v>
      </c>
      <c r="L135" s="195"/>
      <c r="Q135" s="155" t="s">
        <v>330</v>
      </c>
    </row>
    <row r="136" spans="1:17" s="155" customFormat="1" ht="26" customHeight="1">
      <c r="A136" s="75"/>
      <c r="B136" s="166" t="s">
        <v>290</v>
      </c>
      <c r="C136" s="25" t="s">
        <v>285</v>
      </c>
      <c r="D136" s="6">
        <v>2800</v>
      </c>
      <c r="E136" s="35">
        <v>75</v>
      </c>
      <c r="F136" s="157">
        <f t="shared" si="30"/>
        <v>0</v>
      </c>
      <c r="G136" s="42">
        <f>E136*A136</f>
        <v>0</v>
      </c>
      <c r="H136" s="192" t="s">
        <v>75</v>
      </c>
      <c r="I136" s="194"/>
      <c r="J136" s="194"/>
      <c r="K136" s="195" t="s">
        <v>197</v>
      </c>
      <c r="L136" s="195"/>
      <c r="Q136" s="155" t="s">
        <v>330</v>
      </c>
    </row>
    <row r="137" spans="1:17" s="155" customFormat="1" ht="26" customHeight="1">
      <c r="A137" s="75"/>
      <c r="B137" s="103" t="s">
        <v>53</v>
      </c>
      <c r="C137" s="25" t="s">
        <v>285</v>
      </c>
      <c r="D137" s="6">
        <v>1400</v>
      </c>
      <c r="E137" s="35">
        <v>46</v>
      </c>
      <c r="F137" s="157">
        <f t="shared" si="30"/>
        <v>0</v>
      </c>
      <c r="G137" s="42">
        <f>E137*A137</f>
        <v>0</v>
      </c>
      <c r="H137" s="192" t="s">
        <v>75</v>
      </c>
      <c r="I137" s="194"/>
      <c r="J137" s="194"/>
      <c r="K137" s="195" t="s">
        <v>197</v>
      </c>
      <c r="L137" s="195"/>
      <c r="Q137" s="155" t="s">
        <v>330</v>
      </c>
    </row>
    <row r="138" spans="1:17" s="118" customFormat="1" ht="26" customHeight="1">
      <c r="A138" s="75"/>
      <c r="B138" s="70" t="s">
        <v>235</v>
      </c>
      <c r="C138" s="4"/>
      <c r="D138" s="22"/>
      <c r="E138" s="36"/>
      <c r="F138" s="119"/>
      <c r="G138" s="26"/>
    </row>
    <row r="139" spans="1:17" ht="26" customHeight="1">
      <c r="A139" s="75"/>
      <c r="B139" s="6" t="s">
        <v>132</v>
      </c>
      <c r="C139" s="25" t="s">
        <v>444</v>
      </c>
      <c r="D139" s="6">
        <v>1400</v>
      </c>
      <c r="E139" s="35">
        <v>18.899999999999999</v>
      </c>
      <c r="F139" s="56">
        <f>D139/1000*A139</f>
        <v>0</v>
      </c>
      <c r="G139" s="42">
        <f t="shared" si="31"/>
        <v>0</v>
      </c>
      <c r="H139" s="192" t="s">
        <v>75</v>
      </c>
      <c r="I139" s="194"/>
      <c r="J139" s="194"/>
      <c r="K139" s="194" t="s">
        <v>117</v>
      </c>
      <c r="L139" s="194"/>
      <c r="M139" s="194"/>
      <c r="N139" s="48"/>
      <c r="O139" s="48"/>
      <c r="P139" s="48"/>
      <c r="Q139" s="122" t="s">
        <v>329</v>
      </c>
    </row>
    <row r="140" spans="1:17" ht="26" customHeight="1">
      <c r="A140" s="75"/>
      <c r="B140" s="6" t="s">
        <v>148</v>
      </c>
      <c r="C140" s="25" t="s">
        <v>444</v>
      </c>
      <c r="D140" s="6">
        <v>1400</v>
      </c>
      <c r="E140" s="35">
        <v>18.899999999999999</v>
      </c>
      <c r="F140" s="56">
        <f>D140/1000*A140</f>
        <v>0</v>
      </c>
      <c r="G140" s="42">
        <f t="shared" si="31"/>
        <v>0</v>
      </c>
      <c r="H140" s="192" t="s">
        <v>355</v>
      </c>
      <c r="I140" s="194"/>
      <c r="J140" s="194"/>
      <c r="K140" s="194" t="s">
        <v>117</v>
      </c>
      <c r="L140" s="194"/>
      <c r="M140" s="194"/>
      <c r="N140" s="194"/>
      <c r="O140" s="48"/>
      <c r="P140" s="48"/>
      <c r="Q140" s="122" t="s">
        <v>329</v>
      </c>
    </row>
    <row r="141" spans="1:17" s="136" customFormat="1" ht="26" customHeight="1">
      <c r="A141" s="75"/>
      <c r="B141" s="6" t="s">
        <v>233</v>
      </c>
      <c r="C141" s="25" t="s">
        <v>444</v>
      </c>
      <c r="D141" s="6">
        <v>1400</v>
      </c>
      <c r="E141" s="35">
        <v>18.899999999999999</v>
      </c>
      <c r="F141" s="102">
        <f>D141/1000*A141</f>
        <v>0</v>
      </c>
      <c r="G141" s="42">
        <f>E141*A141</f>
        <v>0</v>
      </c>
      <c r="H141" s="192" t="s">
        <v>355</v>
      </c>
      <c r="I141" s="194"/>
      <c r="J141" s="194"/>
      <c r="K141" s="194" t="s">
        <v>117</v>
      </c>
      <c r="L141" s="194"/>
      <c r="M141" s="194"/>
      <c r="N141" s="194"/>
      <c r="Q141" s="136" t="s">
        <v>329</v>
      </c>
    </row>
    <row r="142" spans="1:17" ht="26" customHeight="1">
      <c r="A142" s="75"/>
      <c r="B142" s="6" t="s">
        <v>439</v>
      </c>
      <c r="C142" s="25" t="s">
        <v>444</v>
      </c>
      <c r="D142" s="6">
        <v>1400</v>
      </c>
      <c r="E142" s="35">
        <v>18.899999999999999</v>
      </c>
      <c r="F142" s="56">
        <f>D142/1000*A142</f>
        <v>0</v>
      </c>
      <c r="G142" s="42">
        <f t="shared" si="31"/>
        <v>0</v>
      </c>
      <c r="H142" s="192" t="s">
        <v>355</v>
      </c>
      <c r="I142" s="194"/>
      <c r="J142" s="194"/>
      <c r="K142" s="194" t="s">
        <v>117</v>
      </c>
      <c r="L142" s="194"/>
      <c r="M142" s="194"/>
      <c r="N142" s="194"/>
      <c r="O142" s="48"/>
      <c r="P142" s="48"/>
      <c r="Q142" s="122" t="s">
        <v>329</v>
      </c>
    </row>
    <row r="143" spans="1:17" s="79" customFormat="1" ht="26" customHeight="1">
      <c r="A143" s="75"/>
      <c r="B143" s="6" t="s">
        <v>288</v>
      </c>
      <c r="C143" s="25" t="s">
        <v>444</v>
      </c>
      <c r="D143" s="6">
        <v>1400</v>
      </c>
      <c r="E143" s="35">
        <v>36</v>
      </c>
      <c r="F143" s="66">
        <f>D143/1000*A143</f>
        <v>0</v>
      </c>
      <c r="G143" s="42">
        <f>E143*A143</f>
        <v>0</v>
      </c>
      <c r="H143" s="192" t="s">
        <v>355</v>
      </c>
      <c r="I143" s="194"/>
      <c r="J143" s="194"/>
      <c r="K143" s="194" t="s">
        <v>117</v>
      </c>
      <c r="L143" s="194"/>
      <c r="M143" s="194"/>
      <c r="N143" s="194"/>
      <c r="Q143" s="122" t="s">
        <v>329</v>
      </c>
    </row>
    <row r="144" spans="1:17" ht="26" customHeight="1">
      <c r="A144" s="75"/>
      <c r="B144" s="4" t="s">
        <v>229</v>
      </c>
      <c r="C144" s="4" t="s">
        <v>229</v>
      </c>
      <c r="D144" s="22"/>
      <c r="E144" s="36"/>
      <c r="F144" s="27"/>
      <c r="G144" s="26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7" ht="26" customHeight="1">
      <c r="A145" s="75"/>
      <c r="B145" s="183" t="s">
        <v>194</v>
      </c>
      <c r="C145" s="25" t="s">
        <v>105</v>
      </c>
      <c r="D145" s="6">
        <v>1400</v>
      </c>
      <c r="E145" s="35">
        <v>16.5</v>
      </c>
      <c r="F145" s="56">
        <f>D145/1000*A145</f>
        <v>0</v>
      </c>
      <c r="G145" s="42">
        <f>E145*A145</f>
        <v>0</v>
      </c>
      <c r="H145" s="192" t="s">
        <v>269</v>
      </c>
      <c r="I145" s="194"/>
      <c r="J145" s="194"/>
      <c r="K145" s="194" t="s">
        <v>312</v>
      </c>
      <c r="L145" s="194"/>
      <c r="M145" s="48"/>
      <c r="N145" s="48"/>
      <c r="O145" s="48"/>
      <c r="P145" s="48"/>
      <c r="Q145" s="122" t="s">
        <v>329</v>
      </c>
    </row>
    <row r="146" spans="1:17" ht="26" customHeight="1">
      <c r="A146" s="75"/>
      <c r="B146" s="191" t="s">
        <v>111</v>
      </c>
      <c r="C146" s="25" t="s">
        <v>105</v>
      </c>
      <c r="D146" s="6">
        <v>3200</v>
      </c>
      <c r="E146" s="35">
        <v>39</v>
      </c>
      <c r="F146" s="56">
        <f>D146/1000*A146</f>
        <v>0</v>
      </c>
      <c r="G146" s="42">
        <f>E146*A146</f>
        <v>0</v>
      </c>
      <c r="H146" s="192" t="s">
        <v>269</v>
      </c>
      <c r="I146" s="193"/>
      <c r="J146" s="193"/>
      <c r="K146" s="194" t="s">
        <v>312</v>
      </c>
      <c r="L146" s="194"/>
      <c r="M146" s="48"/>
      <c r="N146" s="48"/>
      <c r="O146" s="48"/>
      <c r="P146" s="48"/>
      <c r="Q146" s="122" t="s">
        <v>329</v>
      </c>
    </row>
    <row r="147" spans="1:17" s="181" customFormat="1" ht="26" customHeight="1">
      <c r="A147" s="75"/>
      <c r="B147" s="6" t="s">
        <v>122</v>
      </c>
      <c r="C147" s="25" t="s">
        <v>105</v>
      </c>
      <c r="D147" s="6">
        <v>12000</v>
      </c>
      <c r="E147" s="35">
        <v>349</v>
      </c>
      <c r="F147" s="157">
        <f>D147/1000*A147</f>
        <v>0</v>
      </c>
      <c r="G147" s="42">
        <f>E147*A147</f>
        <v>0</v>
      </c>
      <c r="H147" s="192" t="s">
        <v>269</v>
      </c>
      <c r="I147" s="193"/>
      <c r="J147" s="193"/>
      <c r="K147" s="194" t="s">
        <v>312</v>
      </c>
      <c r="L147" s="194"/>
      <c r="Q147" s="181" t="s">
        <v>135</v>
      </c>
    </row>
    <row r="148" spans="1:17" ht="26" customHeight="1">
      <c r="A148" s="75"/>
      <c r="B148" s="4" t="s">
        <v>423</v>
      </c>
      <c r="C148" s="4" t="s">
        <v>126</v>
      </c>
      <c r="D148" s="22"/>
      <c r="E148" s="36"/>
      <c r="F148" s="27"/>
      <c r="G148" s="26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7" s="65" customFormat="1" ht="26" customHeight="1">
      <c r="A149" s="75"/>
      <c r="B149" s="70" t="s">
        <v>168</v>
      </c>
      <c r="C149" s="4"/>
      <c r="D149" s="22"/>
      <c r="E149" s="36"/>
      <c r="F149" s="27"/>
      <c r="G149" s="26"/>
    </row>
    <row r="150" spans="1:17" ht="26" customHeight="1">
      <c r="A150" s="75"/>
      <c r="B150" s="144" t="s">
        <v>2</v>
      </c>
      <c r="C150" s="25" t="s">
        <v>190</v>
      </c>
      <c r="D150" s="6">
        <v>3000</v>
      </c>
      <c r="E150" s="35">
        <v>99</v>
      </c>
      <c r="F150" s="56">
        <f>D150/1000*A150</f>
        <v>0</v>
      </c>
      <c r="G150" s="42">
        <f>E150*A150</f>
        <v>0</v>
      </c>
      <c r="H150" s="192" t="s">
        <v>86</v>
      </c>
      <c r="I150" s="193"/>
      <c r="J150" s="48"/>
      <c r="K150" s="194" t="s">
        <v>18</v>
      </c>
      <c r="L150" s="194"/>
      <c r="M150" s="194"/>
      <c r="N150" s="48"/>
      <c r="O150" s="48"/>
      <c r="P150" s="48"/>
      <c r="Q150" s="122" t="s">
        <v>329</v>
      </c>
    </row>
    <row r="151" spans="1:17" s="65" customFormat="1" ht="26" customHeight="1">
      <c r="A151" s="75"/>
      <c r="B151" s="70" t="s">
        <v>50</v>
      </c>
      <c r="C151" s="4"/>
      <c r="D151" s="22"/>
      <c r="E151" s="36"/>
      <c r="F151" s="27"/>
      <c r="G151" s="26"/>
    </row>
    <row r="152" spans="1:17" s="47" customFormat="1" ht="26" customHeight="1">
      <c r="A152" s="75"/>
      <c r="B152" s="6" t="s">
        <v>242</v>
      </c>
      <c r="C152" s="25" t="s">
        <v>444</v>
      </c>
      <c r="D152" s="6">
        <v>1400</v>
      </c>
      <c r="E152" s="35">
        <v>15.8</v>
      </c>
      <c r="F152" s="56">
        <f t="shared" ref="F152:F158" si="32">D152/1000*A152</f>
        <v>0</v>
      </c>
      <c r="G152" s="42">
        <f t="shared" ref="G152:G158" si="33">E152*A152</f>
        <v>0</v>
      </c>
      <c r="H152" s="192" t="s">
        <v>237</v>
      </c>
      <c r="I152" s="194"/>
      <c r="J152" s="48"/>
      <c r="K152" s="194" t="s">
        <v>117</v>
      </c>
      <c r="L152" s="194"/>
      <c r="M152" s="194"/>
      <c r="N152" s="48"/>
      <c r="O152" s="48"/>
      <c r="P152" s="48"/>
      <c r="Q152" s="122" t="s">
        <v>329</v>
      </c>
    </row>
    <row r="153" spans="1:17" ht="26" customHeight="1">
      <c r="A153" s="75"/>
      <c r="B153" s="6" t="s">
        <v>449</v>
      </c>
      <c r="C153" s="25" t="s">
        <v>444</v>
      </c>
      <c r="D153" s="6">
        <v>1400</v>
      </c>
      <c r="E153" s="35">
        <v>15.8</v>
      </c>
      <c r="F153" s="56">
        <f t="shared" si="32"/>
        <v>0</v>
      </c>
      <c r="G153" s="42">
        <f t="shared" si="33"/>
        <v>0</v>
      </c>
      <c r="H153" s="192" t="s">
        <v>237</v>
      </c>
      <c r="I153" s="194"/>
      <c r="J153" s="48"/>
      <c r="K153" s="194" t="s">
        <v>117</v>
      </c>
      <c r="L153" s="194"/>
      <c r="M153" s="194"/>
      <c r="N153" s="48"/>
      <c r="O153" s="48"/>
      <c r="P153" s="48"/>
      <c r="Q153" s="122" t="s">
        <v>329</v>
      </c>
    </row>
    <row r="154" spans="1:17" ht="26" customHeight="1">
      <c r="A154" s="75"/>
      <c r="B154" s="6" t="s">
        <v>239</v>
      </c>
      <c r="C154" s="25" t="s">
        <v>444</v>
      </c>
      <c r="D154" s="6">
        <v>1400</v>
      </c>
      <c r="E154" s="35">
        <v>24.9</v>
      </c>
      <c r="F154" s="56">
        <f t="shared" si="32"/>
        <v>0</v>
      </c>
      <c r="G154" s="42">
        <f t="shared" si="33"/>
        <v>0</v>
      </c>
      <c r="H154" s="192" t="s">
        <v>237</v>
      </c>
      <c r="I154" s="194"/>
      <c r="J154" s="48"/>
      <c r="K154" s="194" t="s">
        <v>117</v>
      </c>
      <c r="L154" s="194"/>
      <c r="M154" s="194"/>
      <c r="N154" s="48"/>
      <c r="O154" s="48"/>
      <c r="P154" s="48"/>
      <c r="Q154" s="122" t="s">
        <v>329</v>
      </c>
    </row>
    <row r="155" spans="1:17" ht="26" customHeight="1">
      <c r="A155" s="75"/>
      <c r="B155" s="6" t="s">
        <v>289</v>
      </c>
      <c r="C155" s="25" t="s">
        <v>444</v>
      </c>
      <c r="D155" s="6">
        <v>1400</v>
      </c>
      <c r="E155" s="35">
        <v>35</v>
      </c>
      <c r="F155" s="56">
        <f t="shared" si="32"/>
        <v>0</v>
      </c>
      <c r="G155" s="42">
        <f t="shared" si="33"/>
        <v>0</v>
      </c>
      <c r="H155" s="192" t="s">
        <v>42</v>
      </c>
      <c r="I155" s="194"/>
      <c r="J155" s="48"/>
      <c r="K155" s="194" t="s">
        <v>117</v>
      </c>
      <c r="L155" s="194"/>
      <c r="M155" s="194"/>
      <c r="N155" s="48"/>
      <c r="O155" s="48"/>
      <c r="P155" s="48"/>
      <c r="Q155" s="122" t="s">
        <v>329</v>
      </c>
    </row>
    <row r="156" spans="1:17" s="43" customFormat="1" ht="26" customHeight="1">
      <c r="A156" s="75"/>
      <c r="B156" s="103" t="s">
        <v>415</v>
      </c>
      <c r="C156" s="25" t="s">
        <v>444</v>
      </c>
      <c r="D156" s="6">
        <v>1400</v>
      </c>
      <c r="E156" s="35">
        <v>35</v>
      </c>
      <c r="F156" s="56">
        <f t="shared" si="32"/>
        <v>0</v>
      </c>
      <c r="G156" s="42">
        <f t="shared" si="33"/>
        <v>0</v>
      </c>
      <c r="H156" s="192" t="s">
        <v>42</v>
      </c>
      <c r="I156" s="193"/>
      <c r="J156" s="48"/>
      <c r="K156" s="194" t="s">
        <v>117</v>
      </c>
      <c r="L156" s="194"/>
      <c r="M156" s="194"/>
      <c r="N156" s="48"/>
      <c r="O156" s="48"/>
      <c r="P156" s="48"/>
      <c r="Q156" s="122" t="s">
        <v>329</v>
      </c>
    </row>
    <row r="157" spans="1:17" s="108" customFormat="1" ht="26" customHeight="1">
      <c r="A157" s="75"/>
      <c r="B157" s="103" t="s">
        <v>187</v>
      </c>
      <c r="C157" s="104" t="s">
        <v>444</v>
      </c>
      <c r="D157" s="103">
        <v>1400</v>
      </c>
      <c r="E157" s="105">
        <v>35</v>
      </c>
      <c r="F157" s="106">
        <f t="shared" si="32"/>
        <v>0</v>
      </c>
      <c r="G157" s="107">
        <f t="shared" si="33"/>
        <v>0</v>
      </c>
      <c r="H157" s="196" t="s">
        <v>42</v>
      </c>
      <c r="I157" s="197"/>
      <c r="K157" s="197" t="s">
        <v>117</v>
      </c>
      <c r="L157" s="197"/>
      <c r="M157" s="197"/>
      <c r="Q157" s="122" t="s">
        <v>329</v>
      </c>
    </row>
    <row r="158" spans="1:17" s="47" customFormat="1" ht="26" customHeight="1">
      <c r="A158" s="75"/>
      <c r="B158" s="103" t="s">
        <v>71</v>
      </c>
      <c r="C158" s="25" t="s">
        <v>444</v>
      </c>
      <c r="D158" s="6">
        <v>1400</v>
      </c>
      <c r="E158" s="35">
        <v>35</v>
      </c>
      <c r="F158" s="56">
        <f t="shared" si="32"/>
        <v>0</v>
      </c>
      <c r="G158" s="42">
        <f t="shared" si="33"/>
        <v>0</v>
      </c>
      <c r="H158" s="192" t="s">
        <v>42</v>
      </c>
      <c r="I158" s="194"/>
      <c r="J158" s="48"/>
      <c r="K158" s="194" t="s">
        <v>117</v>
      </c>
      <c r="L158" s="194"/>
      <c r="M158" s="194"/>
      <c r="N158" s="48"/>
      <c r="O158" s="48"/>
      <c r="P158" s="48"/>
      <c r="Q158" s="122" t="s">
        <v>329</v>
      </c>
    </row>
    <row r="159" spans="1:17" s="127" customFormat="1" ht="26" customHeight="1">
      <c r="A159" s="75"/>
      <c r="B159" s="109" t="s">
        <v>128</v>
      </c>
      <c r="C159" s="25" t="s">
        <v>444</v>
      </c>
      <c r="D159" s="6">
        <v>1400</v>
      </c>
      <c r="E159" s="35">
        <v>35</v>
      </c>
      <c r="F159" s="102">
        <f t="shared" ref="F159:F166" si="34">D159/1000*A159</f>
        <v>0</v>
      </c>
      <c r="G159" s="42">
        <f t="shared" ref="G159:G166" si="35">E159*A159</f>
        <v>0</v>
      </c>
      <c r="H159" s="192" t="s">
        <v>42</v>
      </c>
      <c r="I159" s="194"/>
      <c r="K159" s="194" t="s">
        <v>117</v>
      </c>
      <c r="L159" s="194"/>
      <c r="M159" s="194"/>
      <c r="Q159" s="127" t="s">
        <v>329</v>
      </c>
    </row>
    <row r="160" spans="1:17" s="47" customFormat="1" ht="26" customHeight="1">
      <c r="A160" s="75"/>
      <c r="B160" s="6" t="s">
        <v>5</v>
      </c>
      <c r="C160" s="25" t="s">
        <v>444</v>
      </c>
      <c r="D160" s="6">
        <v>1400</v>
      </c>
      <c r="E160" s="35">
        <v>37</v>
      </c>
      <c r="F160" s="56">
        <f t="shared" si="34"/>
        <v>0</v>
      </c>
      <c r="G160" s="42">
        <f t="shared" si="35"/>
        <v>0</v>
      </c>
      <c r="H160" s="192" t="s">
        <v>42</v>
      </c>
      <c r="I160" s="194"/>
      <c r="J160" s="48"/>
      <c r="K160" s="194" t="s">
        <v>117</v>
      </c>
      <c r="L160" s="194"/>
      <c r="M160" s="194"/>
      <c r="N160" s="48"/>
      <c r="O160" s="48"/>
      <c r="P160" s="48"/>
      <c r="Q160" s="122" t="s">
        <v>329</v>
      </c>
    </row>
    <row r="161" spans="1:18" s="79" customFormat="1" ht="26" customHeight="1">
      <c r="A161" s="75"/>
      <c r="B161" s="109" t="s">
        <v>149</v>
      </c>
      <c r="C161" s="25" t="s">
        <v>444</v>
      </c>
      <c r="D161" s="6">
        <v>1400</v>
      </c>
      <c r="E161" s="35">
        <v>39</v>
      </c>
      <c r="F161" s="66">
        <f t="shared" si="34"/>
        <v>0</v>
      </c>
      <c r="G161" s="42">
        <f t="shared" si="35"/>
        <v>0</v>
      </c>
      <c r="H161" s="192" t="s">
        <v>42</v>
      </c>
      <c r="I161" s="194"/>
      <c r="K161" s="194" t="s">
        <v>117</v>
      </c>
      <c r="L161" s="194"/>
      <c r="M161" s="194"/>
      <c r="Q161" s="122" t="s">
        <v>329</v>
      </c>
    </row>
    <row r="162" spans="1:18" s="79" customFormat="1" ht="26" customHeight="1">
      <c r="A162" s="75"/>
      <c r="B162" s="109" t="s">
        <v>227</v>
      </c>
      <c r="C162" s="25" t="s">
        <v>444</v>
      </c>
      <c r="D162" s="6">
        <v>1400</v>
      </c>
      <c r="E162" s="35">
        <v>39</v>
      </c>
      <c r="F162" s="66">
        <f t="shared" si="34"/>
        <v>0</v>
      </c>
      <c r="G162" s="42">
        <f t="shared" si="35"/>
        <v>0</v>
      </c>
      <c r="H162" s="192" t="s">
        <v>42</v>
      </c>
      <c r="I162" s="194"/>
      <c r="K162" s="194" t="s">
        <v>117</v>
      </c>
      <c r="L162" s="194"/>
      <c r="M162" s="194"/>
      <c r="Q162" s="122" t="s">
        <v>329</v>
      </c>
    </row>
    <row r="163" spans="1:18" s="121" customFormat="1" ht="26" customHeight="1">
      <c r="A163" s="75"/>
      <c r="B163" s="109" t="s">
        <v>63</v>
      </c>
      <c r="C163" s="25" t="s">
        <v>34</v>
      </c>
      <c r="D163" s="6">
        <v>1400</v>
      </c>
      <c r="E163" s="35">
        <v>42</v>
      </c>
      <c r="F163" s="102">
        <f t="shared" si="34"/>
        <v>0</v>
      </c>
      <c r="G163" s="42">
        <f t="shared" si="35"/>
        <v>0</v>
      </c>
      <c r="H163" s="192" t="s">
        <v>42</v>
      </c>
      <c r="I163" s="194"/>
      <c r="K163" s="194" t="s">
        <v>117</v>
      </c>
      <c r="L163" s="194"/>
      <c r="M163" s="194"/>
      <c r="Q163" s="122" t="s">
        <v>329</v>
      </c>
    </row>
    <row r="164" spans="1:18" s="129" customFormat="1" ht="26" customHeight="1">
      <c r="A164" s="75"/>
      <c r="B164" s="131" t="s">
        <v>67</v>
      </c>
      <c r="C164" s="25" t="s">
        <v>444</v>
      </c>
      <c r="D164" s="6">
        <v>1400</v>
      </c>
      <c r="E164" s="35">
        <v>65</v>
      </c>
      <c r="F164" s="102">
        <f t="shared" si="34"/>
        <v>0</v>
      </c>
      <c r="G164" s="42">
        <f t="shared" si="35"/>
        <v>0</v>
      </c>
      <c r="H164" s="192" t="s">
        <v>42</v>
      </c>
      <c r="I164" s="193"/>
      <c r="K164" s="194" t="s">
        <v>117</v>
      </c>
      <c r="L164" s="194"/>
      <c r="M164" s="194"/>
      <c r="N164" s="132"/>
    </row>
    <row r="165" spans="1:18" s="129" customFormat="1" ht="26" customHeight="1">
      <c r="A165" s="75"/>
      <c r="B165" s="131" t="s">
        <v>441</v>
      </c>
      <c r="C165" s="25" t="s">
        <v>444</v>
      </c>
      <c r="D165" s="6">
        <v>1400</v>
      </c>
      <c r="E165" s="35">
        <v>70</v>
      </c>
      <c r="F165" s="102">
        <f t="shared" si="34"/>
        <v>0</v>
      </c>
      <c r="G165" s="42">
        <f t="shared" si="35"/>
        <v>0</v>
      </c>
      <c r="H165" s="192" t="s">
        <v>42</v>
      </c>
      <c r="I165" s="193"/>
      <c r="K165" s="194" t="s">
        <v>117</v>
      </c>
      <c r="L165" s="194"/>
      <c r="M165" s="194"/>
    </row>
    <row r="166" spans="1:18" s="121" customFormat="1" ht="26" customHeight="1">
      <c r="A166" s="75"/>
      <c r="B166" s="131" t="s">
        <v>279</v>
      </c>
      <c r="C166" s="25" t="s">
        <v>444</v>
      </c>
      <c r="D166" s="6">
        <v>1400</v>
      </c>
      <c r="E166" s="35">
        <v>75</v>
      </c>
      <c r="F166" s="102">
        <f t="shared" si="34"/>
        <v>0</v>
      </c>
      <c r="G166" s="42">
        <f t="shared" si="35"/>
        <v>0</v>
      </c>
      <c r="H166" s="192" t="s">
        <v>42</v>
      </c>
      <c r="I166" s="193"/>
      <c r="J166" s="129"/>
      <c r="K166" s="194" t="s">
        <v>117</v>
      </c>
      <c r="L166" s="194"/>
      <c r="M166" s="194"/>
      <c r="N166" s="132"/>
      <c r="Q166" s="122" t="s">
        <v>329</v>
      </c>
    </row>
    <row r="167" spans="1:18" s="65" customFormat="1" ht="26" customHeight="1">
      <c r="A167" s="75"/>
      <c r="B167" s="70" t="s">
        <v>59</v>
      </c>
      <c r="C167" s="4"/>
      <c r="D167" s="22"/>
      <c r="E167" s="36"/>
      <c r="F167" s="67"/>
      <c r="G167" s="26"/>
    </row>
    <row r="168" spans="1:18" s="152" customFormat="1" ht="26" customHeight="1">
      <c r="A168" s="75"/>
      <c r="B168" s="7" t="s">
        <v>35</v>
      </c>
      <c r="C168" s="25" t="s">
        <v>448</v>
      </c>
      <c r="D168" s="6">
        <v>1400</v>
      </c>
      <c r="E168" s="35">
        <v>14.9</v>
      </c>
      <c r="F168" s="102">
        <f t="shared" ref="F168:F182" si="36">D168/1000*A168</f>
        <v>0</v>
      </c>
      <c r="G168" s="42">
        <f>E168*A168</f>
        <v>0</v>
      </c>
      <c r="H168" s="153" t="s">
        <v>443</v>
      </c>
      <c r="I168"/>
      <c r="J168"/>
      <c r="K168" s="152" t="s">
        <v>158</v>
      </c>
      <c r="L168"/>
      <c r="Q168" s="152" t="s">
        <v>329</v>
      </c>
    </row>
    <row r="169" spans="1:18" ht="26" customHeight="1">
      <c r="A169" s="75"/>
      <c r="B169" s="68" t="s">
        <v>402</v>
      </c>
      <c r="C169" s="25" t="s">
        <v>448</v>
      </c>
      <c r="D169" s="6">
        <v>1400</v>
      </c>
      <c r="E169" s="69">
        <v>39</v>
      </c>
      <c r="F169" s="56">
        <f t="shared" si="36"/>
        <v>0</v>
      </c>
      <c r="G169" s="42">
        <f>E169*A169</f>
        <v>0</v>
      </c>
      <c r="H169" s="192" t="s">
        <v>237</v>
      </c>
      <c r="I169" s="194"/>
      <c r="J169" s="48"/>
      <c r="K169" s="194" t="s">
        <v>312</v>
      </c>
      <c r="L169" s="194"/>
      <c r="M169" s="48"/>
      <c r="N169" s="48"/>
      <c r="O169" s="48"/>
      <c r="P169" s="48"/>
      <c r="Q169" s="122" t="s">
        <v>329</v>
      </c>
    </row>
    <row r="170" spans="1:18" s="155" customFormat="1" ht="26" customHeight="1">
      <c r="A170" s="75"/>
      <c r="B170" s="103" t="s">
        <v>340</v>
      </c>
      <c r="C170" s="25" t="s">
        <v>285</v>
      </c>
      <c r="D170" s="6">
        <v>1400</v>
      </c>
      <c r="E170" s="35">
        <v>19.5</v>
      </c>
      <c r="F170" s="157">
        <f>D170/1000*A170</f>
        <v>0</v>
      </c>
      <c r="G170" s="42">
        <f>E170*A170</f>
        <v>0</v>
      </c>
      <c r="H170" s="192" t="s">
        <v>75</v>
      </c>
      <c r="I170" s="194"/>
      <c r="J170" s="194"/>
      <c r="K170" s="195" t="s">
        <v>197</v>
      </c>
      <c r="L170" s="195"/>
      <c r="Q170" s="155" t="s">
        <v>330</v>
      </c>
    </row>
    <row r="171" spans="1:18" s="155" customFormat="1" ht="26" customHeight="1">
      <c r="A171" s="75"/>
      <c r="B171" s="182" t="s">
        <v>46</v>
      </c>
      <c r="C171" s="25" t="s">
        <v>285</v>
      </c>
      <c r="D171" s="6">
        <v>2800</v>
      </c>
      <c r="E171" s="35">
        <v>45</v>
      </c>
      <c r="F171" s="157">
        <f>D171/1000*A171</f>
        <v>0</v>
      </c>
      <c r="G171" s="42">
        <f>E171*A171</f>
        <v>0</v>
      </c>
      <c r="H171" s="192" t="s">
        <v>75</v>
      </c>
      <c r="I171" s="194"/>
      <c r="J171" s="194"/>
      <c r="K171" s="195" t="s">
        <v>197</v>
      </c>
      <c r="L171" s="195"/>
      <c r="Q171" s="155" t="s">
        <v>330</v>
      </c>
    </row>
    <row r="172" spans="1:18" s="61" customFormat="1" ht="26" customHeight="1">
      <c r="A172" s="75"/>
      <c r="B172" s="7" t="s">
        <v>341</v>
      </c>
      <c r="C172" s="25" t="s">
        <v>134</v>
      </c>
      <c r="D172" s="6">
        <v>1400</v>
      </c>
      <c r="E172" s="35">
        <v>24.9</v>
      </c>
      <c r="F172" s="102">
        <f t="shared" si="36"/>
        <v>0</v>
      </c>
      <c r="G172" s="42">
        <f t="shared" ref="G172:G179" si="37">E172*A172</f>
        <v>0</v>
      </c>
      <c r="H172" s="62" t="s">
        <v>443</v>
      </c>
      <c r="I172"/>
      <c r="J172"/>
      <c r="K172" s="65" t="s">
        <v>158</v>
      </c>
      <c r="L172"/>
      <c r="M172" s="65"/>
      <c r="Q172" s="122" t="s">
        <v>329</v>
      </c>
    </row>
    <row r="173" spans="1:18" s="152" customFormat="1" ht="26" customHeight="1">
      <c r="A173" s="75"/>
      <c r="B173" s="7" t="s">
        <v>447</v>
      </c>
      <c r="C173" s="25" t="s">
        <v>134</v>
      </c>
      <c r="D173" s="6">
        <v>1400</v>
      </c>
      <c r="E173" s="35">
        <v>26.9</v>
      </c>
      <c r="F173" s="102">
        <f t="shared" si="36"/>
        <v>0</v>
      </c>
      <c r="G173" s="42">
        <f>E173*A173</f>
        <v>0</v>
      </c>
      <c r="H173" s="153" t="s">
        <v>443</v>
      </c>
      <c r="I173"/>
      <c r="J173"/>
      <c r="K173" s="152" t="s">
        <v>158</v>
      </c>
      <c r="L173"/>
      <c r="Q173" s="152" t="s">
        <v>329</v>
      </c>
    </row>
    <row r="174" spans="1:18" s="163" customFormat="1" ht="26" customHeight="1">
      <c r="A174" s="75"/>
      <c r="B174" s="7" t="s">
        <v>442</v>
      </c>
      <c r="C174" s="25" t="s">
        <v>88</v>
      </c>
      <c r="D174" s="6">
        <v>1400</v>
      </c>
      <c r="E174" s="35">
        <v>33</v>
      </c>
      <c r="F174" s="157">
        <f t="shared" ref="F174" si="38">D174/1000*A174</f>
        <v>0</v>
      </c>
      <c r="G174" s="42">
        <f>E174*A174</f>
        <v>0</v>
      </c>
      <c r="H174" s="162" t="s">
        <v>443</v>
      </c>
      <c r="I174"/>
      <c r="J174"/>
      <c r="K174" s="163" t="s">
        <v>158</v>
      </c>
      <c r="L174"/>
      <c r="Q174" s="163" t="s">
        <v>135</v>
      </c>
    </row>
    <row r="175" spans="1:18" s="150" customFormat="1" ht="26" customHeight="1">
      <c r="A175" s="75"/>
      <c r="B175" s="7" t="s">
        <v>255</v>
      </c>
      <c r="C175" s="25" t="s">
        <v>88</v>
      </c>
      <c r="D175" s="6">
        <v>1400</v>
      </c>
      <c r="E175" s="35">
        <v>35</v>
      </c>
      <c r="F175" s="102">
        <f t="shared" si="36"/>
        <v>0</v>
      </c>
      <c r="G175" s="42">
        <f>E175*A175</f>
        <v>0</v>
      </c>
      <c r="H175" s="151" t="s">
        <v>443</v>
      </c>
      <c r="I175"/>
      <c r="J175"/>
      <c r="K175" s="150" t="s">
        <v>158</v>
      </c>
      <c r="L175"/>
      <c r="Q175" s="150" t="s">
        <v>329</v>
      </c>
    </row>
    <row r="176" spans="1:18" s="152" customFormat="1" ht="26" customHeight="1">
      <c r="A176" s="75"/>
      <c r="B176" s="6" t="s">
        <v>54</v>
      </c>
      <c r="C176" s="25" t="s">
        <v>254</v>
      </c>
      <c r="D176" s="6">
        <v>1400</v>
      </c>
      <c r="E176" s="35">
        <v>39</v>
      </c>
      <c r="F176" s="102">
        <f t="shared" si="36"/>
        <v>0</v>
      </c>
      <c r="G176" s="42">
        <f>E176*A176</f>
        <v>0</v>
      </c>
      <c r="H176" s="192" t="s">
        <v>332</v>
      </c>
      <c r="I176" s="194"/>
      <c r="K176" s="194" t="s">
        <v>312</v>
      </c>
      <c r="L176" s="194"/>
      <c r="Q176" s="194" t="s">
        <v>329</v>
      </c>
      <c r="R176" s="194"/>
    </row>
    <row r="177" spans="1:18" s="152" customFormat="1" ht="26" customHeight="1">
      <c r="A177" s="75"/>
      <c r="B177" s="6" t="s">
        <v>13</v>
      </c>
      <c r="C177" s="25" t="s">
        <v>254</v>
      </c>
      <c r="D177" s="6">
        <v>1400</v>
      </c>
      <c r="E177" s="35">
        <v>45</v>
      </c>
      <c r="F177" s="102">
        <f t="shared" si="36"/>
        <v>0</v>
      </c>
      <c r="G177" s="42">
        <f>E177*A177</f>
        <v>0</v>
      </c>
      <c r="H177" s="192" t="s">
        <v>332</v>
      </c>
      <c r="I177" s="194"/>
      <c r="K177" s="194" t="s">
        <v>312</v>
      </c>
      <c r="L177" s="194"/>
      <c r="Q177" s="194" t="s">
        <v>329</v>
      </c>
      <c r="R177" s="194"/>
    </row>
    <row r="178" spans="1:18" s="61" customFormat="1" ht="26" customHeight="1">
      <c r="A178" s="75"/>
      <c r="B178" s="6" t="s">
        <v>64</v>
      </c>
      <c r="C178" s="25" t="s">
        <v>153</v>
      </c>
      <c r="D178" s="6">
        <v>1400</v>
      </c>
      <c r="E178" s="35">
        <v>49</v>
      </c>
      <c r="F178" s="102">
        <f t="shared" si="36"/>
        <v>0</v>
      </c>
      <c r="G178" s="42">
        <f t="shared" si="37"/>
        <v>0</v>
      </c>
      <c r="H178" s="61" t="s">
        <v>416</v>
      </c>
      <c r="K178" s="64" t="s">
        <v>158</v>
      </c>
      <c r="L178"/>
      <c r="Q178" s="122" t="s">
        <v>329</v>
      </c>
    </row>
    <row r="179" spans="1:18" s="61" customFormat="1" ht="26" customHeight="1">
      <c r="A179" s="75"/>
      <c r="B179" s="68" t="s">
        <v>306</v>
      </c>
      <c r="C179" s="25" t="s">
        <v>153</v>
      </c>
      <c r="D179" s="6">
        <v>2800</v>
      </c>
      <c r="E179" s="69">
        <v>119</v>
      </c>
      <c r="F179" s="102">
        <f t="shared" si="36"/>
        <v>0</v>
      </c>
      <c r="G179" s="42">
        <f t="shared" si="37"/>
        <v>0</v>
      </c>
      <c r="H179" s="61" t="s">
        <v>416</v>
      </c>
      <c r="K179" s="64" t="s">
        <v>158</v>
      </c>
      <c r="L179"/>
      <c r="Q179" s="122" t="s">
        <v>329</v>
      </c>
    </row>
    <row r="180" spans="1:18" s="152" customFormat="1" ht="26" customHeight="1">
      <c r="A180" s="75"/>
      <c r="B180" s="144" t="s">
        <v>96</v>
      </c>
      <c r="C180" s="25" t="s">
        <v>359</v>
      </c>
      <c r="D180" s="6">
        <v>1400</v>
      </c>
      <c r="E180" s="35">
        <v>69</v>
      </c>
      <c r="F180" s="102">
        <f t="shared" si="36"/>
        <v>0</v>
      </c>
      <c r="G180" s="42">
        <f>E180*A180</f>
        <v>0</v>
      </c>
      <c r="H180" s="153" t="s">
        <v>114</v>
      </c>
      <c r="I180"/>
      <c r="K180" s="152" t="s">
        <v>312</v>
      </c>
      <c r="L180"/>
      <c r="Q180" s="152" t="s">
        <v>329</v>
      </c>
      <c r="R180"/>
    </row>
    <row r="181" spans="1:18" s="150" customFormat="1" ht="26" customHeight="1">
      <c r="A181" s="75"/>
      <c r="B181" s="144" t="s">
        <v>204</v>
      </c>
      <c r="C181" s="25" t="s">
        <v>112</v>
      </c>
      <c r="D181" s="6">
        <v>1400</v>
      </c>
      <c r="E181" s="35">
        <v>85</v>
      </c>
      <c r="F181" s="102">
        <f t="shared" si="36"/>
        <v>0</v>
      </c>
      <c r="G181" s="42">
        <f>A181*E181</f>
        <v>0</v>
      </c>
      <c r="H181" s="192" t="s">
        <v>114</v>
      </c>
      <c r="I181" s="193"/>
      <c r="K181" s="194" t="s">
        <v>312</v>
      </c>
      <c r="L181" s="194"/>
      <c r="Q181" s="194" t="s">
        <v>329</v>
      </c>
      <c r="R181" s="194"/>
    </row>
    <row r="182" spans="1:18" s="150" customFormat="1" ht="26" customHeight="1">
      <c r="A182" s="75"/>
      <c r="B182" s="6" t="s">
        <v>87</v>
      </c>
      <c r="C182" s="25" t="s">
        <v>203</v>
      </c>
      <c r="D182" s="6">
        <v>1400</v>
      </c>
      <c r="E182" s="35">
        <v>109</v>
      </c>
      <c r="F182" s="102">
        <f t="shared" si="36"/>
        <v>0</v>
      </c>
      <c r="G182" s="42">
        <f>A182*E182</f>
        <v>0</v>
      </c>
      <c r="H182" s="192" t="s">
        <v>114</v>
      </c>
      <c r="I182" s="193"/>
      <c r="K182" s="194" t="s">
        <v>312</v>
      </c>
      <c r="L182" s="194"/>
      <c r="Q182" s="194" t="s">
        <v>329</v>
      </c>
      <c r="R182" s="194"/>
    </row>
    <row r="183" spans="1:18" s="81" customFormat="1" ht="26" customHeight="1">
      <c r="A183" s="75"/>
      <c r="B183" s="70" t="s">
        <v>259</v>
      </c>
      <c r="C183" s="4"/>
      <c r="D183" s="22"/>
      <c r="E183" s="36"/>
      <c r="F183" s="67"/>
      <c r="G183" s="26"/>
    </row>
    <row r="184" spans="1:18" s="46" customFormat="1" ht="26" customHeight="1">
      <c r="A184" s="75"/>
      <c r="B184" s="7" t="s">
        <v>171</v>
      </c>
      <c r="C184" s="25" t="s">
        <v>327</v>
      </c>
      <c r="D184" s="6">
        <v>1400</v>
      </c>
      <c r="E184" s="35">
        <v>49</v>
      </c>
      <c r="F184" s="56">
        <f>D184/1000*A184</f>
        <v>0</v>
      </c>
      <c r="G184" s="42">
        <f>E184*A184</f>
        <v>0</v>
      </c>
      <c r="H184" s="192" t="s">
        <v>417</v>
      </c>
      <c r="I184" s="194"/>
      <c r="J184" s="48"/>
      <c r="K184" s="195" t="s">
        <v>197</v>
      </c>
      <c r="L184" s="195"/>
      <c r="M184" s="48"/>
      <c r="N184" s="48"/>
      <c r="O184" s="48"/>
      <c r="P184" s="48"/>
      <c r="Q184" s="122" t="s">
        <v>329</v>
      </c>
    </row>
    <row r="185" spans="1:18" s="82" customFormat="1" ht="26" customHeight="1">
      <c r="A185" s="75"/>
      <c r="B185" s="68" t="s">
        <v>395</v>
      </c>
      <c r="C185" s="25" t="s">
        <v>383</v>
      </c>
      <c r="D185" s="6">
        <v>800</v>
      </c>
      <c r="E185" s="35">
        <v>10</v>
      </c>
      <c r="F185" s="66">
        <f>D185/1000*A185</f>
        <v>0</v>
      </c>
      <c r="G185" s="42">
        <f>E185*A185</f>
        <v>0</v>
      </c>
      <c r="H185" s="192"/>
      <c r="I185" s="194"/>
      <c r="K185" s="195"/>
      <c r="L185" s="195"/>
      <c r="Q185" s="122" t="s">
        <v>329</v>
      </c>
    </row>
    <row r="186" spans="1:18" ht="26" customHeight="1">
      <c r="A186" s="75"/>
      <c r="B186" s="68" t="s">
        <v>41</v>
      </c>
      <c r="C186" s="25" t="s">
        <v>327</v>
      </c>
      <c r="D186" s="6">
        <v>3500</v>
      </c>
      <c r="E186" s="69">
        <v>149</v>
      </c>
      <c r="F186" s="56">
        <f>D186/1000*A186</f>
        <v>0</v>
      </c>
      <c r="G186" s="42">
        <f>E186*A186</f>
        <v>0</v>
      </c>
      <c r="H186" s="192" t="s">
        <v>417</v>
      </c>
      <c r="I186" s="194"/>
      <c r="J186" s="48"/>
      <c r="K186" s="195" t="s">
        <v>197</v>
      </c>
      <c r="L186" s="195"/>
      <c r="M186" s="48"/>
      <c r="N186" s="48"/>
      <c r="O186" s="48"/>
      <c r="P186" s="48"/>
      <c r="Q186" s="122" t="s">
        <v>329</v>
      </c>
    </row>
    <row r="187" spans="1:18" ht="26" customHeight="1">
      <c r="A187" s="75"/>
      <c r="B187" s="68" t="s">
        <v>211</v>
      </c>
      <c r="C187" s="25" t="s">
        <v>327</v>
      </c>
      <c r="D187" s="6">
        <v>7000</v>
      </c>
      <c r="E187" s="69">
        <v>299</v>
      </c>
      <c r="F187" s="56">
        <f>D187/1000*A187</f>
        <v>0</v>
      </c>
      <c r="G187" s="42">
        <f>E187*A187</f>
        <v>0</v>
      </c>
      <c r="H187" s="192" t="s">
        <v>417</v>
      </c>
      <c r="I187" s="194"/>
      <c r="J187" s="48"/>
      <c r="K187" s="195" t="s">
        <v>197</v>
      </c>
      <c r="L187" s="195"/>
      <c r="M187" s="48"/>
      <c r="N187" s="48"/>
      <c r="O187" s="48"/>
      <c r="P187" s="48"/>
      <c r="Q187" s="122" t="s">
        <v>329</v>
      </c>
    </row>
    <row r="188" spans="1:18" s="65" customFormat="1" ht="26" customHeight="1">
      <c r="A188" s="75"/>
      <c r="B188" s="70" t="s">
        <v>298</v>
      </c>
      <c r="C188" s="4"/>
      <c r="D188" s="22"/>
      <c r="E188" s="36"/>
      <c r="F188" s="67"/>
      <c r="G188" s="26"/>
    </row>
    <row r="189" spans="1:18" s="152" customFormat="1" ht="26" customHeight="1">
      <c r="A189" s="75"/>
      <c r="B189" s="6" t="s">
        <v>207</v>
      </c>
      <c r="C189" s="25" t="s">
        <v>198</v>
      </c>
      <c r="D189" s="6">
        <v>1400</v>
      </c>
      <c r="E189" s="35">
        <v>16.899999999999999</v>
      </c>
      <c r="F189" s="157">
        <f>D189*A189/1000</f>
        <v>0</v>
      </c>
      <c r="G189" s="42">
        <f>E189*A189</f>
        <v>0</v>
      </c>
      <c r="H189" s="152" t="s">
        <v>283</v>
      </c>
      <c r="K189" s="154" t="s">
        <v>206</v>
      </c>
      <c r="L189"/>
      <c r="M189" s="152" t="s">
        <v>348</v>
      </c>
      <c r="N189"/>
      <c r="Q189" s="194" t="s">
        <v>329</v>
      </c>
      <c r="R189" s="194"/>
    </row>
    <row r="190" spans="1:18" s="65" customFormat="1" ht="26" customHeight="1">
      <c r="A190" s="75"/>
      <c r="B190" s="7" t="s">
        <v>428</v>
      </c>
      <c r="C190" s="25" t="s">
        <v>37</v>
      </c>
      <c r="D190" s="6">
        <v>1400</v>
      </c>
      <c r="E190" s="35">
        <v>25</v>
      </c>
      <c r="F190" s="56">
        <f>D190/1000*A190</f>
        <v>0</v>
      </c>
      <c r="G190" s="42">
        <f>E190*A190</f>
        <v>0</v>
      </c>
      <c r="H190" s="152" t="s">
        <v>284</v>
      </c>
      <c r="K190" s="198" t="s">
        <v>109</v>
      </c>
      <c r="L190" s="198"/>
      <c r="M190" s="194" t="s">
        <v>348</v>
      </c>
      <c r="N190" s="194"/>
      <c r="Q190" s="122" t="s">
        <v>329</v>
      </c>
    </row>
    <row r="191" spans="1:18" s="152" customFormat="1" ht="26" customHeight="1">
      <c r="A191" s="75"/>
      <c r="B191" s="7" t="s">
        <v>274</v>
      </c>
      <c r="C191" s="25" t="s">
        <v>37</v>
      </c>
      <c r="D191" s="6">
        <v>1400</v>
      </c>
      <c r="E191" s="35">
        <v>25</v>
      </c>
      <c r="F191" s="102">
        <f>D191/1000*A191</f>
        <v>0</v>
      </c>
      <c r="G191" s="42">
        <f>E191*A191</f>
        <v>0</v>
      </c>
      <c r="H191" s="152" t="s">
        <v>25</v>
      </c>
      <c r="K191" s="198" t="s">
        <v>109</v>
      </c>
      <c r="L191" s="198"/>
      <c r="M191" s="194" t="s">
        <v>348</v>
      </c>
      <c r="N191" s="194"/>
      <c r="Q191" s="152" t="s">
        <v>329</v>
      </c>
    </row>
    <row r="192" spans="1:18" ht="26" customHeight="1">
      <c r="A192" s="75"/>
      <c r="B192" s="4" t="s">
        <v>257</v>
      </c>
      <c r="C192" s="4" t="s">
        <v>322</v>
      </c>
      <c r="D192" s="22"/>
      <c r="E192" s="36"/>
      <c r="F192" s="27"/>
      <c r="G192" s="26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7" ht="26" customHeight="1">
      <c r="A193" s="75"/>
      <c r="B193" s="6" t="s">
        <v>103</v>
      </c>
      <c r="C193" s="25" t="s">
        <v>444</v>
      </c>
      <c r="D193" s="6">
        <v>1400</v>
      </c>
      <c r="E193" s="35">
        <v>15.8</v>
      </c>
      <c r="F193" s="56">
        <f>D193/1000*A193</f>
        <v>0</v>
      </c>
      <c r="G193" s="42">
        <f>E193*A193</f>
        <v>0</v>
      </c>
      <c r="H193" s="192" t="s">
        <v>27</v>
      </c>
      <c r="I193" s="194"/>
      <c r="J193" s="194"/>
      <c r="K193" s="194" t="s">
        <v>117</v>
      </c>
      <c r="L193" s="194"/>
      <c r="M193" s="194"/>
      <c r="N193" s="48"/>
      <c r="O193" s="48"/>
      <c r="P193" s="48"/>
      <c r="Q193" s="122" t="s">
        <v>329</v>
      </c>
    </row>
    <row r="194" spans="1:17" s="129" customFormat="1" ht="26" customHeight="1">
      <c r="A194" s="75"/>
      <c r="B194" s="131" t="s">
        <v>147</v>
      </c>
      <c r="C194" s="25" t="s">
        <v>444</v>
      </c>
      <c r="D194" s="6">
        <v>1000</v>
      </c>
      <c r="E194" s="35">
        <v>35</v>
      </c>
      <c r="F194" s="102">
        <f>D194/1000*A194</f>
        <v>0</v>
      </c>
      <c r="G194" s="42">
        <f>E194*A194</f>
        <v>0</v>
      </c>
      <c r="H194" s="192" t="s">
        <v>27</v>
      </c>
      <c r="I194" s="194"/>
      <c r="J194" s="194"/>
      <c r="K194" s="194" t="s">
        <v>117</v>
      </c>
      <c r="L194" s="194"/>
      <c r="M194" s="194"/>
      <c r="Q194" s="129" t="s">
        <v>329</v>
      </c>
    </row>
    <row r="195" spans="1:17" s="113" customFormat="1" ht="26" customHeight="1">
      <c r="A195" s="75"/>
      <c r="B195" s="6" t="s">
        <v>280</v>
      </c>
      <c r="C195" s="25" t="s">
        <v>337</v>
      </c>
      <c r="D195" s="6">
        <v>1400</v>
      </c>
      <c r="E195" s="35">
        <v>199</v>
      </c>
      <c r="F195" s="102">
        <f>D195/1000*A195</f>
        <v>0</v>
      </c>
      <c r="G195" s="42">
        <f>E195*A195</f>
        <v>0</v>
      </c>
      <c r="H195" s="192" t="s">
        <v>27</v>
      </c>
      <c r="I195" s="194"/>
      <c r="J195" s="194"/>
      <c r="K195" s="194" t="s">
        <v>304</v>
      </c>
      <c r="L195" s="194"/>
      <c r="M195" s="194" t="s">
        <v>348</v>
      </c>
      <c r="N195" s="194"/>
      <c r="Q195" s="122" t="s">
        <v>329</v>
      </c>
    </row>
    <row r="196" spans="1:17" ht="26" customHeight="1">
      <c r="A196" s="75"/>
      <c r="B196" s="4" t="s">
        <v>354</v>
      </c>
      <c r="C196" s="4" t="s">
        <v>346</v>
      </c>
      <c r="D196" s="22"/>
      <c r="E196" s="36"/>
      <c r="F196" s="27"/>
      <c r="G196" s="26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7" ht="26" customHeight="1">
      <c r="A197" s="75"/>
      <c r="B197" s="6" t="s">
        <v>294</v>
      </c>
      <c r="C197" s="25" t="s">
        <v>205</v>
      </c>
      <c r="D197" s="6">
        <v>1600</v>
      </c>
      <c r="E197" s="35">
        <v>18.899999999999999</v>
      </c>
      <c r="F197" s="56">
        <f t="shared" ref="F197:F208" si="39">D197/1000*A197</f>
        <v>0</v>
      </c>
      <c r="G197" s="42">
        <f>E197*A197</f>
        <v>0</v>
      </c>
      <c r="H197" s="192" t="s">
        <v>47</v>
      </c>
      <c r="I197" s="194"/>
      <c r="J197" s="48"/>
      <c r="K197" s="194" t="s">
        <v>304</v>
      </c>
      <c r="L197" s="194"/>
      <c r="M197" s="194" t="s">
        <v>348</v>
      </c>
      <c r="N197" s="194"/>
      <c r="O197" s="48"/>
      <c r="P197" s="48"/>
      <c r="Q197" s="122" t="s">
        <v>329</v>
      </c>
    </row>
    <row r="198" spans="1:17" ht="25" customHeight="1">
      <c r="A198" s="75"/>
      <c r="B198" s="144" t="s">
        <v>427</v>
      </c>
      <c r="C198" s="25" t="s">
        <v>444</v>
      </c>
      <c r="D198" s="6">
        <v>1600</v>
      </c>
      <c r="E198" s="35">
        <v>35</v>
      </c>
      <c r="F198" s="56">
        <f t="shared" si="39"/>
        <v>0</v>
      </c>
      <c r="G198" s="42">
        <f>E198*A198</f>
        <v>0</v>
      </c>
      <c r="H198" s="192" t="s">
        <v>47</v>
      </c>
      <c r="I198" s="194"/>
      <c r="J198" s="48"/>
      <c r="K198" s="194" t="s">
        <v>117</v>
      </c>
      <c r="L198" s="194"/>
      <c r="M198" s="194"/>
      <c r="N198" s="48"/>
      <c r="O198" s="48"/>
      <c r="P198" s="48"/>
      <c r="Q198" s="122" t="s">
        <v>329</v>
      </c>
    </row>
    <row r="199" spans="1:17" s="43" customFormat="1" ht="26" customHeight="1">
      <c r="A199" s="75"/>
      <c r="B199" s="6" t="s">
        <v>200</v>
      </c>
      <c r="C199" s="25" t="s">
        <v>444</v>
      </c>
      <c r="D199" s="6">
        <v>1600</v>
      </c>
      <c r="E199" s="35">
        <v>35</v>
      </c>
      <c r="F199" s="56">
        <f t="shared" si="39"/>
        <v>0</v>
      </c>
      <c r="G199" s="42">
        <f>E199*A199</f>
        <v>0</v>
      </c>
      <c r="H199" s="192" t="s">
        <v>47</v>
      </c>
      <c r="I199" s="194"/>
      <c r="J199" s="48"/>
      <c r="K199" s="194" t="s">
        <v>117</v>
      </c>
      <c r="L199" s="194"/>
      <c r="M199" s="194"/>
      <c r="N199" s="48"/>
      <c r="O199" s="48"/>
      <c r="P199" s="48"/>
      <c r="Q199" s="122" t="s">
        <v>329</v>
      </c>
    </row>
    <row r="200" spans="1:17" s="57" customFormat="1" ht="26" customHeight="1">
      <c r="A200" s="75"/>
      <c r="B200" s="7" t="s">
        <v>167</v>
      </c>
      <c r="C200" s="25" t="s">
        <v>1</v>
      </c>
      <c r="D200" s="6">
        <v>1600</v>
      </c>
      <c r="E200" s="35">
        <v>39</v>
      </c>
      <c r="F200" s="56">
        <f t="shared" si="39"/>
        <v>0</v>
      </c>
      <c r="G200" s="42">
        <f>E200*A200</f>
        <v>0</v>
      </c>
      <c r="H200" s="192" t="s">
        <v>210</v>
      </c>
      <c r="I200" s="194"/>
      <c r="K200" s="194" t="s">
        <v>228</v>
      </c>
      <c r="L200" s="194"/>
      <c r="M200" s="194"/>
      <c r="Q200" s="122" t="s">
        <v>329</v>
      </c>
    </row>
    <row r="201" spans="1:17" s="57" customFormat="1" ht="26" customHeight="1">
      <c r="A201" s="75"/>
      <c r="B201" s="6" t="s">
        <v>123</v>
      </c>
      <c r="C201" s="25" t="s">
        <v>1</v>
      </c>
      <c r="D201" s="6">
        <v>1600</v>
      </c>
      <c r="E201" s="35">
        <v>45</v>
      </c>
      <c r="F201" s="56">
        <f>D201/1000*A201</f>
        <v>0</v>
      </c>
      <c r="G201" s="42">
        <f>E201*A201</f>
        <v>0</v>
      </c>
      <c r="H201" s="192" t="s">
        <v>210</v>
      </c>
      <c r="I201" s="194"/>
      <c r="K201" s="194" t="s">
        <v>228</v>
      </c>
      <c r="L201" s="194"/>
      <c r="M201" s="194"/>
      <c r="Q201" s="122" t="s">
        <v>329</v>
      </c>
    </row>
    <row r="202" spans="1:17" s="43" customFormat="1" ht="26" customHeight="1">
      <c r="A202" s="75"/>
      <c r="B202" s="8" t="s">
        <v>69</v>
      </c>
      <c r="C202" s="28" t="s">
        <v>125</v>
      </c>
      <c r="D202" s="18"/>
      <c r="E202" s="37"/>
      <c r="F202" s="20"/>
      <c r="G202" s="20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7" ht="26" customHeight="1">
      <c r="A203" s="75"/>
      <c r="B203" s="6" t="s">
        <v>38</v>
      </c>
      <c r="C203" s="25"/>
      <c r="D203" s="6">
        <v>0</v>
      </c>
      <c r="E203" s="35">
        <v>5</v>
      </c>
      <c r="F203" s="56">
        <f t="shared" si="39"/>
        <v>0</v>
      </c>
      <c r="G203" s="42">
        <f t="shared" ref="G203:G208" si="40">E203*A203</f>
        <v>0</v>
      </c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7" ht="26" customHeight="1">
      <c r="A204" s="75"/>
      <c r="B204" s="6" t="s">
        <v>62</v>
      </c>
      <c r="C204" s="25"/>
      <c r="D204" s="6">
        <v>0</v>
      </c>
      <c r="E204" s="35">
        <v>10</v>
      </c>
      <c r="F204" s="56">
        <f t="shared" si="39"/>
        <v>0</v>
      </c>
      <c r="G204" s="42">
        <f t="shared" si="40"/>
        <v>0</v>
      </c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7" ht="26" customHeight="1">
      <c r="A205" s="75"/>
      <c r="B205" s="6" t="s">
        <v>295</v>
      </c>
      <c r="C205" s="25"/>
      <c r="D205" s="6">
        <v>0</v>
      </c>
      <c r="E205" s="35">
        <v>25</v>
      </c>
      <c r="F205" s="56">
        <f t="shared" si="39"/>
        <v>0</v>
      </c>
      <c r="G205" s="42">
        <f t="shared" si="40"/>
        <v>0</v>
      </c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7" ht="26" customHeight="1">
      <c r="A206" s="75"/>
      <c r="B206" s="6" t="s">
        <v>296</v>
      </c>
      <c r="C206" s="25"/>
      <c r="D206" s="6">
        <v>0</v>
      </c>
      <c r="E206" s="35">
        <v>50</v>
      </c>
      <c r="F206" s="56">
        <f t="shared" si="39"/>
        <v>0</v>
      </c>
      <c r="G206" s="42">
        <f t="shared" si="40"/>
        <v>0</v>
      </c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7" ht="26" customHeight="1">
      <c r="A207" s="75"/>
      <c r="B207" s="6" t="s">
        <v>391</v>
      </c>
      <c r="C207" s="25"/>
      <c r="D207" s="6">
        <v>0</v>
      </c>
      <c r="E207" s="35">
        <v>100</v>
      </c>
      <c r="F207" s="56">
        <f t="shared" si="39"/>
        <v>0</v>
      </c>
      <c r="G207" s="42">
        <f t="shared" si="40"/>
        <v>0</v>
      </c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7" ht="23" customHeight="1">
      <c r="A208" s="75"/>
      <c r="B208" s="6" t="s">
        <v>182</v>
      </c>
      <c r="C208" s="25"/>
      <c r="D208" s="6">
        <v>0</v>
      </c>
      <c r="E208" s="35">
        <v>200</v>
      </c>
      <c r="F208" s="56">
        <f t="shared" si="39"/>
        <v>0</v>
      </c>
      <c r="G208" s="42">
        <f t="shared" si="40"/>
        <v>0</v>
      </c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ht="20">
      <c r="A209" s="76">
        <f>SUM(A19:A208)</f>
        <v>0</v>
      </c>
      <c r="B209" s="29" t="s">
        <v>29</v>
      </c>
      <c r="C209" s="29"/>
      <c r="D209" s="29"/>
      <c r="E209" s="29"/>
      <c r="F209" s="30">
        <f>SUM(F19:F208)</f>
        <v>0</v>
      </c>
      <c r="G209" s="31">
        <f>SUM(G19:G208)</f>
        <v>0</v>
      </c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ht="22" customHeight="1">
      <c r="A210" s="90"/>
      <c r="B210" s="14"/>
      <c r="C210" s="39" t="s">
        <v>363</v>
      </c>
      <c r="D210" s="1"/>
      <c r="E210" s="38">
        <v>25</v>
      </c>
      <c r="F210" s="48" t="s">
        <v>76</v>
      </c>
      <c r="G210" s="42"/>
      <c r="H210" s="58" t="s">
        <v>450</v>
      </c>
      <c r="I210" s="59"/>
      <c r="J210" s="48"/>
      <c r="K210" s="48"/>
      <c r="L210" s="48"/>
      <c r="M210" s="48"/>
      <c r="N210" s="48"/>
      <c r="O210" s="48"/>
      <c r="P210" s="48"/>
    </row>
    <row r="211" spans="1:16" ht="25" customHeight="1">
      <c r="A211" s="16"/>
      <c r="B211" s="48"/>
      <c r="C211" s="39" t="s">
        <v>7</v>
      </c>
      <c r="D211" s="1"/>
      <c r="E211" s="38">
        <v>9.9</v>
      </c>
      <c r="F211" s="48" t="s">
        <v>76</v>
      </c>
      <c r="G211" s="42"/>
      <c r="H211" s="57" t="s">
        <v>437</v>
      </c>
      <c r="I211" s="48"/>
      <c r="J211" s="48"/>
      <c r="K211" s="48"/>
      <c r="L211" s="48"/>
      <c r="M211" s="48"/>
      <c r="N211" s="48"/>
      <c r="O211" s="48"/>
      <c r="P211" s="48"/>
    </row>
    <row r="212" spans="1:16" s="32" customFormat="1" ht="24" customHeight="1">
      <c r="A212" s="48"/>
      <c r="B212" s="48"/>
      <c r="C212" s="48"/>
      <c r="D212" s="48"/>
      <c r="E212" s="48"/>
      <c r="F212" s="40" t="s">
        <v>29</v>
      </c>
      <c r="G212" s="42">
        <f>G209+G210+G211</f>
        <v>0</v>
      </c>
      <c r="H212" s="192" t="s">
        <v>352</v>
      </c>
      <c r="I212" s="194"/>
      <c r="J212" s="48"/>
      <c r="K212" s="48"/>
      <c r="L212" s="48"/>
      <c r="M212" s="48"/>
      <c r="N212" s="48"/>
      <c r="O212" s="48"/>
      <c r="P212" s="48"/>
    </row>
    <row r="213" spans="1:16">
      <c r="A213" s="48"/>
      <c r="B213" s="83" t="s">
        <v>146</v>
      </c>
      <c r="C213" s="15" t="s">
        <v>156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>
      <c r="A214" s="53">
        <v>0</v>
      </c>
      <c r="B214" s="32"/>
      <c r="C214" s="32"/>
      <c r="D214" s="32">
        <v>230</v>
      </c>
      <c r="E214" s="54">
        <v>26</v>
      </c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23">
      <c r="A215" s="48"/>
      <c r="B215" s="48" t="s">
        <v>334</v>
      </c>
      <c r="C215" s="33" t="s">
        <v>377</v>
      </c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>
      <c r="A216" s="48"/>
      <c r="B216" s="55" t="s">
        <v>78</v>
      </c>
      <c r="C216" s="200" t="s">
        <v>396</v>
      </c>
      <c r="D216" s="200"/>
      <c r="E216" s="200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>
      <c r="A217" s="48"/>
      <c r="B217" s="48"/>
      <c r="C217" s="34" t="s">
        <v>303</v>
      </c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>
      <c r="A218" s="48"/>
      <c r="B218" s="48" t="s">
        <v>40</v>
      </c>
      <c r="C218" s="34" t="s">
        <v>78</v>
      </c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>
      <c r="A219" s="48"/>
      <c r="B219" s="34" t="s">
        <v>56</v>
      </c>
      <c r="C219" s="55" t="s">
        <v>420</v>
      </c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>
      <c r="A221" s="48"/>
      <c r="B221" s="194" t="s">
        <v>4</v>
      </c>
      <c r="C221" s="194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>
      <c r="A223" s="48"/>
      <c r="B223" s="199" t="s">
        <v>361</v>
      </c>
      <c r="C223" s="199"/>
      <c r="D223" s="12"/>
      <c r="E223" s="12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>
      <c r="A224" s="16" t="s">
        <v>362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>
      <c r="A225" s="16" t="s">
        <v>362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>
      <c r="A226" s="16" t="s">
        <v>362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>
      <c r="A227" s="16" t="s">
        <v>362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>
      <c r="A228" s="16" t="s">
        <v>362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>
      <c r="A229" s="16" t="s">
        <v>362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>
      <c r="A230" s="16" t="s">
        <v>362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</sheetData>
  <sheetCalcPr fullCalcOnLoad="1"/>
  <mergeCells count="212">
    <mergeCell ref="L31:N31"/>
    <mergeCell ref="L27:N27"/>
    <mergeCell ref="L81:N81"/>
    <mergeCell ref="L90:N90"/>
    <mergeCell ref="L91:N91"/>
    <mergeCell ref="L71:M71"/>
    <mergeCell ref="L85:N85"/>
    <mergeCell ref="L51:N51"/>
    <mergeCell ref="L63:N63"/>
    <mergeCell ref="L55:N55"/>
    <mergeCell ref="L54:N54"/>
    <mergeCell ref="L56:N56"/>
    <mergeCell ref="L48:N48"/>
    <mergeCell ref="L35:N35"/>
    <mergeCell ref="L39:N39"/>
    <mergeCell ref="K117:L117"/>
    <mergeCell ref="K118:L118"/>
    <mergeCell ref="K119:L119"/>
    <mergeCell ref="K99:L99"/>
    <mergeCell ref="K114:L114"/>
    <mergeCell ref="M114:N114"/>
    <mergeCell ref="K98:L98"/>
    <mergeCell ref="K101:L101"/>
    <mergeCell ref="K102:L102"/>
    <mergeCell ref="K103:L103"/>
    <mergeCell ref="K104:L104"/>
    <mergeCell ref="K105:L105"/>
    <mergeCell ref="K106:L106"/>
    <mergeCell ref="K107:L107"/>
    <mergeCell ref="K110:L110"/>
    <mergeCell ref="K111:L111"/>
    <mergeCell ref="K112:L112"/>
    <mergeCell ref="K108:L108"/>
    <mergeCell ref="H176:I176"/>
    <mergeCell ref="K176:L176"/>
    <mergeCell ref="Q176:R176"/>
    <mergeCell ref="K191:L191"/>
    <mergeCell ref="M191:N191"/>
    <mergeCell ref="Q189:R189"/>
    <mergeCell ref="H177:I177"/>
    <mergeCell ref="K177:L177"/>
    <mergeCell ref="Q177:R177"/>
    <mergeCell ref="H181:I181"/>
    <mergeCell ref="K181:L181"/>
    <mergeCell ref="H184:I184"/>
    <mergeCell ref="K184:L184"/>
    <mergeCell ref="H185:I185"/>
    <mergeCell ref="K185:L185"/>
    <mergeCell ref="Q181:R181"/>
    <mergeCell ref="H182:I182"/>
    <mergeCell ref="K182:L182"/>
    <mergeCell ref="Q182:R182"/>
    <mergeCell ref="K124:L124"/>
    <mergeCell ref="K125:L125"/>
    <mergeCell ref="H140:J140"/>
    <mergeCell ref="H142:J142"/>
    <mergeCell ref="K142:L142"/>
    <mergeCell ref="K127:L127"/>
    <mergeCell ref="K128:L128"/>
    <mergeCell ref="H132:J132"/>
    <mergeCell ref="K123:L123"/>
    <mergeCell ref="F2:H2"/>
    <mergeCell ref="F8:H8"/>
    <mergeCell ref="F9:H9"/>
    <mergeCell ref="F7:H7"/>
    <mergeCell ref="F6:H6"/>
    <mergeCell ref="F5:H5"/>
    <mergeCell ref="L25:N25"/>
    <mergeCell ref="F4:H4"/>
    <mergeCell ref="F3:H3"/>
    <mergeCell ref="L23:N23"/>
    <mergeCell ref="L19:N19"/>
    <mergeCell ref="L21:N21"/>
    <mergeCell ref="L24:N24"/>
    <mergeCell ref="L22:N22"/>
    <mergeCell ref="L20:N20"/>
    <mergeCell ref="H50:J50"/>
    <mergeCell ref="L92:N92"/>
    <mergeCell ref="L93:N93"/>
    <mergeCell ref="L33:N33"/>
    <mergeCell ref="L34:N34"/>
    <mergeCell ref="L37:P37"/>
    <mergeCell ref="L43:N43"/>
    <mergeCell ref="L44:N44"/>
    <mergeCell ref="L36:N36"/>
    <mergeCell ref="L41:N41"/>
    <mergeCell ref="L50:N50"/>
    <mergeCell ref="L49:N49"/>
    <mergeCell ref="L42:N42"/>
    <mergeCell ref="L62:N62"/>
    <mergeCell ref="H35:J35"/>
    <mergeCell ref="L65:N65"/>
    <mergeCell ref="L89:N89"/>
    <mergeCell ref="L87:N87"/>
    <mergeCell ref="L86:N86"/>
    <mergeCell ref="L38:P38"/>
    <mergeCell ref="L77:N77"/>
    <mergeCell ref="L78:N78"/>
    <mergeCell ref="Q57:R57"/>
    <mergeCell ref="L58:N58"/>
    <mergeCell ref="L94:N94"/>
    <mergeCell ref="L95:N95"/>
    <mergeCell ref="L83:N83"/>
    <mergeCell ref="L82:N82"/>
    <mergeCell ref="L60:N60"/>
    <mergeCell ref="L59:N59"/>
    <mergeCell ref="L69:N69"/>
    <mergeCell ref="L70:N70"/>
    <mergeCell ref="L88:N88"/>
    <mergeCell ref="L80:N80"/>
    <mergeCell ref="L74:N74"/>
    <mergeCell ref="L75:N75"/>
    <mergeCell ref="L72:M72"/>
    <mergeCell ref="L64:N64"/>
    <mergeCell ref="L68:N68"/>
    <mergeCell ref="H198:I198"/>
    <mergeCell ref="K198:M198"/>
    <mergeCell ref="H195:J195"/>
    <mergeCell ref="K195:L195"/>
    <mergeCell ref="M195:N195"/>
    <mergeCell ref="K193:M193"/>
    <mergeCell ref="H186:I186"/>
    <mergeCell ref="K186:L186"/>
    <mergeCell ref="H197:I197"/>
    <mergeCell ref="K197:L197"/>
    <mergeCell ref="M197:N197"/>
    <mergeCell ref="H193:J193"/>
    <mergeCell ref="H194:J194"/>
    <mergeCell ref="K194:M194"/>
    <mergeCell ref="H187:I187"/>
    <mergeCell ref="B223:C223"/>
    <mergeCell ref="H199:I199"/>
    <mergeCell ref="K199:M199"/>
    <mergeCell ref="H212:I212"/>
    <mergeCell ref="C216:E216"/>
    <mergeCell ref="B221:C221"/>
    <mergeCell ref="H200:I200"/>
    <mergeCell ref="K200:M200"/>
    <mergeCell ref="H201:I201"/>
    <mergeCell ref="K201:M201"/>
    <mergeCell ref="Q27:R27"/>
    <mergeCell ref="K190:L190"/>
    <mergeCell ref="M190:N190"/>
    <mergeCell ref="K160:M160"/>
    <mergeCell ref="H166:I166"/>
    <mergeCell ref="K166:M166"/>
    <mergeCell ref="H164:I164"/>
    <mergeCell ref="K164:M164"/>
    <mergeCell ref="H165:I165"/>
    <mergeCell ref="K165:M165"/>
    <mergeCell ref="H160:I160"/>
    <mergeCell ref="H163:I163"/>
    <mergeCell ref="K163:M163"/>
    <mergeCell ref="K140:L140"/>
    <mergeCell ref="K187:L187"/>
    <mergeCell ref="H150:I150"/>
    <mergeCell ref="M142:N142"/>
    <mergeCell ref="H152:I152"/>
    <mergeCell ref="K152:M152"/>
    <mergeCell ref="H153:I153"/>
    <mergeCell ref="H170:J170"/>
    <mergeCell ref="K170:L170"/>
    <mergeCell ref="H171:J171"/>
    <mergeCell ref="K171:L171"/>
    <mergeCell ref="K158:M158"/>
    <mergeCell ref="K156:M156"/>
    <mergeCell ref="K121:L121"/>
    <mergeCell ref="H134:J134"/>
    <mergeCell ref="K134:L134"/>
    <mergeCell ref="H135:J135"/>
    <mergeCell ref="K135:L135"/>
    <mergeCell ref="H137:J137"/>
    <mergeCell ref="K137:L137"/>
    <mergeCell ref="H136:J136"/>
    <mergeCell ref="K136:L136"/>
    <mergeCell ref="K155:M155"/>
    <mergeCell ref="H158:I158"/>
    <mergeCell ref="K153:M153"/>
    <mergeCell ref="H154:I154"/>
    <mergeCell ref="H156:I156"/>
    <mergeCell ref="H145:J145"/>
    <mergeCell ref="K145:L145"/>
    <mergeCell ref="K146:L146"/>
    <mergeCell ref="H146:J146"/>
    <mergeCell ref="M140:N140"/>
    <mergeCell ref="H141:J141"/>
    <mergeCell ref="K141:L141"/>
    <mergeCell ref="K122:L122"/>
    <mergeCell ref="H147:J147"/>
    <mergeCell ref="K147:L147"/>
    <mergeCell ref="H169:I169"/>
    <mergeCell ref="K169:L169"/>
    <mergeCell ref="H159:I159"/>
    <mergeCell ref="K159:M159"/>
    <mergeCell ref="K132:L132"/>
    <mergeCell ref="H133:J133"/>
    <mergeCell ref="K133:L133"/>
    <mergeCell ref="H139:J139"/>
    <mergeCell ref="K139:M139"/>
    <mergeCell ref="H161:I161"/>
    <mergeCell ref="K161:M161"/>
    <mergeCell ref="H162:I162"/>
    <mergeCell ref="K162:M162"/>
    <mergeCell ref="H157:I157"/>
    <mergeCell ref="K157:M157"/>
    <mergeCell ref="H155:I155"/>
    <mergeCell ref="M141:N141"/>
    <mergeCell ref="K154:M154"/>
    <mergeCell ref="K150:M150"/>
    <mergeCell ref="H143:J143"/>
    <mergeCell ref="K143:L143"/>
    <mergeCell ref="M143:N143"/>
  </mergeCells>
  <phoneticPr fontId="1" type="noConversion"/>
  <hyperlinks>
    <hyperlink ref="B216" r:id="rId1"/>
    <hyperlink ref="C219" r:id="rId2"/>
  </hyperlinks>
  <pageMargins left="0.70866141732283472" right="0.70866141732283472" top="0.74803149606299213" bottom="0.74803149606299213" header="0.31496062992125984" footer="0.31496062992125984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lehayim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ouanounou</dc:creator>
  <cp:keywords/>
  <dc:description/>
  <cp:lastModifiedBy>admin</cp:lastModifiedBy>
  <cp:lastPrinted>2020-10-22T10:49:49Z</cp:lastPrinted>
  <dcterms:created xsi:type="dcterms:W3CDTF">2018-03-06T20:48:36Z</dcterms:created>
  <dcterms:modified xsi:type="dcterms:W3CDTF">2021-08-31T07:02:45Z</dcterms:modified>
  <cp:category/>
</cp:coreProperties>
</file>